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34CE3A8C-B713-4DE8-A0ED-A636B0CAC44C}" xr6:coauthVersionLast="37" xr6:coauthVersionMax="37" xr10:uidLastSave="{00000000-0000-0000-0000-000000000000}"/>
  <bookViews>
    <workbookView xWindow="0" yWindow="0" windowWidth="28800" windowHeight="12225" activeTab="9" xr2:uid="{0BF311D9-7C0D-4594-B8E1-683AAB35CEBD}"/>
  </bookViews>
  <sheets>
    <sheet name="Ilova-1" sheetId="1" r:id="rId1"/>
    <sheet name="Ilova -2" sheetId="2" r:id="rId2"/>
    <sheet name="Ilova-3" sheetId="3" r:id="rId3"/>
    <sheet name="Ilova-4" sheetId="4" r:id="rId4"/>
    <sheet name="ilova-5" sheetId="5" r:id="rId5"/>
    <sheet name="ilova-6" sheetId="6" r:id="rId6"/>
    <sheet name="Ilova-7" sheetId="7" r:id="rId7"/>
    <sheet name="ilova-8" sheetId="8" r:id="rId8"/>
    <sheet name="ilova-9" sheetId="9" r:id="rId9"/>
    <sheet name="ilova-10" sheetId="10" r:id="rId10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" i="6" l="1"/>
  <c r="D9" i="6"/>
  <c r="E9" i="6"/>
  <c r="E25" i="6" s="1"/>
  <c r="F9" i="6"/>
  <c r="F25" i="6" s="1"/>
  <c r="G9" i="6"/>
  <c r="I9" i="6"/>
  <c r="I25" i="6" s="1"/>
  <c r="J9" i="6"/>
  <c r="K9" i="6"/>
  <c r="L9" i="6"/>
  <c r="M9" i="6"/>
  <c r="O9" i="6"/>
  <c r="P9" i="6"/>
  <c r="Q9" i="6"/>
  <c r="Q25" i="6" s="1"/>
  <c r="R9" i="6"/>
  <c r="R25" i="6" s="1"/>
  <c r="T9" i="6"/>
  <c r="U9" i="6"/>
  <c r="U25" i="6" s="1"/>
  <c r="H11" i="6"/>
  <c r="N11" i="6"/>
  <c r="N9" i="6" s="1"/>
  <c r="N25" i="6" s="1"/>
  <c r="S11" i="6"/>
  <c r="S9" i="6" s="1"/>
  <c r="S25" i="6" s="1"/>
  <c r="V11" i="6"/>
  <c r="V9" i="6" s="1"/>
  <c r="H12" i="6"/>
  <c r="H9" i="6" s="1"/>
  <c r="N12" i="6"/>
  <c r="S12" i="6"/>
  <c r="V12" i="6"/>
  <c r="H13" i="6"/>
  <c r="N13" i="6"/>
  <c r="S13" i="6"/>
  <c r="V13" i="6"/>
  <c r="H14" i="6"/>
  <c r="N14" i="6"/>
  <c r="S14" i="6"/>
  <c r="V14" i="6"/>
  <c r="N15" i="6"/>
  <c r="V15" i="6"/>
  <c r="H16" i="6"/>
  <c r="N16" i="6"/>
  <c r="S16" i="6"/>
  <c r="V16" i="6"/>
  <c r="C17" i="6"/>
  <c r="D17" i="6"/>
  <c r="E17" i="6"/>
  <c r="F17" i="6"/>
  <c r="G17" i="6"/>
  <c r="I17" i="6"/>
  <c r="J17" i="6"/>
  <c r="J25" i="6" s="1"/>
  <c r="K17" i="6"/>
  <c r="K25" i="6" s="1"/>
  <c r="L17" i="6"/>
  <c r="L25" i="6" s="1"/>
  <c r="M17" i="6"/>
  <c r="O17" i="6"/>
  <c r="P17" i="6"/>
  <c r="Q17" i="6"/>
  <c r="R17" i="6"/>
  <c r="T17" i="6"/>
  <c r="U17" i="6"/>
  <c r="H19" i="6"/>
  <c r="H17" i="6" s="1"/>
  <c r="N19" i="6"/>
  <c r="N17" i="6" s="1"/>
  <c r="S19" i="6"/>
  <c r="V19" i="6"/>
  <c r="H20" i="6"/>
  <c r="N20" i="6"/>
  <c r="S20" i="6"/>
  <c r="V20" i="6"/>
  <c r="H21" i="6"/>
  <c r="N21" i="6"/>
  <c r="S21" i="6"/>
  <c r="S17" i="6" s="1"/>
  <c r="V21" i="6"/>
  <c r="V17" i="6" s="1"/>
  <c r="H22" i="6"/>
  <c r="N22" i="6"/>
  <c r="S22" i="6"/>
  <c r="V22" i="6"/>
  <c r="H23" i="6"/>
  <c r="N23" i="6"/>
  <c r="S23" i="6"/>
  <c r="V23" i="6"/>
  <c r="H24" i="6"/>
  <c r="N24" i="6"/>
  <c r="S24" i="6"/>
  <c r="V24" i="6"/>
  <c r="V25" i="6" s="1"/>
  <c r="C25" i="6"/>
  <c r="D25" i="6"/>
  <c r="G25" i="6"/>
  <c r="M25" i="6"/>
  <c r="O25" i="6"/>
  <c r="P25" i="6"/>
  <c r="T25" i="6"/>
  <c r="D6" i="5"/>
  <c r="E6" i="5"/>
  <c r="E10" i="5"/>
  <c r="D11" i="5"/>
  <c r="D10" i="5" s="1"/>
  <c r="E11" i="5"/>
  <c r="C6" i="4"/>
  <c r="F7" i="3"/>
  <c r="C8" i="3"/>
  <c r="D8" i="3"/>
  <c r="E8" i="3"/>
  <c r="F8" i="3"/>
  <c r="F9" i="3"/>
  <c r="F10" i="3"/>
  <c r="F11" i="3"/>
  <c r="F12" i="3"/>
  <c r="C13" i="3"/>
  <c r="D13" i="3"/>
  <c r="E13" i="3"/>
  <c r="F13" i="3"/>
  <c r="F14" i="3"/>
  <c r="F15" i="3"/>
  <c r="F16" i="3"/>
  <c r="F17" i="3"/>
  <c r="F18" i="3"/>
  <c r="C19" i="3"/>
  <c r="D19" i="3"/>
  <c r="E19" i="3"/>
  <c r="F19" i="3"/>
  <c r="F20" i="3"/>
  <c r="F21" i="3"/>
  <c r="F22" i="3"/>
  <c r="F23" i="3"/>
  <c r="F24" i="3"/>
  <c r="F25" i="3"/>
  <c r="F26" i="3"/>
  <c r="F27" i="3"/>
  <c r="F28" i="3"/>
  <c r="F32" i="3"/>
  <c r="F33" i="3"/>
  <c r="F34" i="3"/>
  <c r="F35" i="3"/>
  <c r="F36" i="3"/>
  <c r="F38" i="3"/>
  <c r="F39" i="3"/>
  <c r="F41" i="3"/>
  <c r="F42" i="3"/>
  <c r="D43" i="3"/>
  <c r="F43" i="3" s="1"/>
  <c r="E43" i="3"/>
  <c r="C9" i="2"/>
  <c r="H9" i="2" s="1"/>
  <c r="D9" i="2"/>
  <c r="E9" i="2"/>
  <c r="F9" i="2"/>
  <c r="G9" i="2"/>
  <c r="I9" i="2"/>
  <c r="S9" i="2" s="1"/>
  <c r="J9" i="2"/>
  <c r="K9" i="2"/>
  <c r="L9" i="2"/>
  <c r="M9" i="2"/>
  <c r="N9" i="2"/>
  <c r="O9" i="2"/>
  <c r="P9" i="2"/>
  <c r="Q9" i="2"/>
  <c r="R9" i="2"/>
  <c r="C11" i="2"/>
  <c r="D11" i="2"/>
  <c r="H11" i="2" s="1"/>
  <c r="E11" i="2"/>
  <c r="F11" i="2"/>
  <c r="G11" i="2"/>
  <c r="I11" i="2"/>
  <c r="S11" i="2" s="1"/>
  <c r="J11" i="2"/>
  <c r="K11" i="2"/>
  <c r="L11" i="2"/>
  <c r="M11" i="2"/>
  <c r="N11" i="2"/>
  <c r="O11" i="2"/>
  <c r="P11" i="2"/>
  <c r="Q11" i="2"/>
  <c r="R11" i="2"/>
  <c r="H12" i="2"/>
  <c r="S12" i="2"/>
  <c r="H13" i="2"/>
  <c r="S13" i="2"/>
  <c r="H14" i="2"/>
  <c r="S14" i="2"/>
  <c r="H15" i="2"/>
  <c r="S15" i="2"/>
  <c r="H16" i="2"/>
  <c r="S16" i="2"/>
  <c r="C17" i="2"/>
  <c r="D17" i="2"/>
  <c r="E17" i="2"/>
  <c r="F17" i="2"/>
  <c r="G17" i="2"/>
  <c r="I17" i="2"/>
  <c r="J17" i="2"/>
  <c r="K17" i="2"/>
  <c r="L17" i="2"/>
  <c r="M17" i="2"/>
  <c r="N17" i="2"/>
  <c r="O17" i="2"/>
  <c r="P17" i="2"/>
  <c r="Q17" i="2"/>
  <c r="R17" i="2"/>
  <c r="H19" i="2"/>
  <c r="H17" i="2" s="1"/>
  <c r="S19" i="2"/>
  <c r="S17" i="2" s="1"/>
  <c r="H20" i="2"/>
  <c r="S20" i="2"/>
  <c r="H21" i="2"/>
  <c r="S21" i="2"/>
  <c r="H22" i="2"/>
  <c r="S22" i="2"/>
  <c r="N6" i="1"/>
  <c r="O6" i="1"/>
  <c r="H10" i="1"/>
  <c r="N12" i="1"/>
  <c r="O12" i="1"/>
  <c r="N13" i="1"/>
  <c r="O13" i="1"/>
  <c r="N14" i="1"/>
  <c r="O14" i="1"/>
  <c r="N15" i="1"/>
  <c r="O15" i="1"/>
  <c r="N16" i="1"/>
  <c r="O16" i="1"/>
  <c r="C17" i="1"/>
  <c r="C10" i="1" s="1"/>
  <c r="D17" i="1"/>
  <c r="D10" i="1" s="1"/>
  <c r="O10" i="1" s="1"/>
  <c r="E17" i="1"/>
  <c r="E10" i="1" s="1"/>
  <c r="F17" i="1"/>
  <c r="F10" i="1" s="1"/>
  <c r="G17" i="1"/>
  <c r="G10" i="1" s="1"/>
  <c r="H17" i="1"/>
  <c r="I17" i="1"/>
  <c r="I10" i="1" s="1"/>
  <c r="J17" i="1"/>
  <c r="J10" i="1" s="1"/>
  <c r="K17" i="1"/>
  <c r="L17" i="1"/>
  <c r="M17" i="1"/>
  <c r="N18" i="1"/>
  <c r="O18" i="1"/>
  <c r="N19" i="1"/>
  <c r="O19" i="1"/>
  <c r="N20" i="1"/>
  <c r="O20" i="1"/>
  <c r="N21" i="1"/>
  <c r="O21" i="1"/>
  <c r="N22" i="1"/>
  <c r="O22" i="1"/>
  <c r="N23" i="1"/>
  <c r="O23" i="1"/>
  <c r="N24" i="1"/>
  <c r="O24" i="1"/>
  <c r="N25" i="1"/>
  <c r="O25" i="1"/>
  <c r="N26" i="1"/>
  <c r="O26" i="1"/>
  <c r="N27" i="1"/>
  <c r="O27" i="1"/>
  <c r="M28" i="1"/>
  <c r="C29" i="1"/>
  <c r="C28" i="1" s="1"/>
  <c r="D29" i="1"/>
  <c r="D28" i="1" s="1"/>
  <c r="E29" i="1"/>
  <c r="E28" i="1" s="1"/>
  <c r="F29" i="1"/>
  <c r="F28" i="1" s="1"/>
  <c r="G29" i="1"/>
  <c r="G28" i="1" s="1"/>
  <c r="H29" i="1"/>
  <c r="H28" i="1" s="1"/>
  <c r="I29" i="1"/>
  <c r="I28" i="1" s="1"/>
  <c r="J29" i="1"/>
  <c r="J28" i="1" s="1"/>
  <c r="K29" i="1"/>
  <c r="L29" i="1"/>
  <c r="L28" i="1" s="1"/>
  <c r="M29" i="1"/>
  <c r="O29" i="1"/>
  <c r="N30" i="1"/>
  <c r="O30" i="1"/>
  <c r="N31" i="1"/>
  <c r="O31" i="1"/>
  <c r="N32" i="1"/>
  <c r="O32" i="1"/>
  <c r="C33" i="1"/>
  <c r="D33" i="1"/>
  <c r="E33" i="1"/>
  <c r="F33" i="1"/>
  <c r="G33" i="1"/>
  <c r="H33" i="1"/>
  <c r="O33" i="1" s="1"/>
  <c r="I33" i="1"/>
  <c r="J33" i="1"/>
  <c r="L33" i="1"/>
  <c r="M33" i="1"/>
  <c r="N33" i="1"/>
  <c r="N34" i="1"/>
  <c r="O34" i="1"/>
  <c r="N35" i="1"/>
  <c r="O35" i="1"/>
  <c r="N36" i="1"/>
  <c r="O36" i="1"/>
  <c r="C37" i="1"/>
  <c r="D37" i="1"/>
  <c r="E37" i="1"/>
  <c r="F37" i="1"/>
  <c r="G37" i="1"/>
  <c r="N37" i="1" s="1"/>
  <c r="H37" i="1"/>
  <c r="O37" i="1" s="1"/>
  <c r="I37" i="1"/>
  <c r="J37" i="1"/>
  <c r="L37" i="1"/>
  <c r="M37" i="1"/>
  <c r="N39" i="1"/>
  <c r="O39" i="1"/>
  <c r="N40" i="1"/>
  <c r="O40" i="1"/>
  <c r="N41" i="1"/>
  <c r="O41" i="1"/>
  <c r="H25" i="6" l="1"/>
  <c r="N10" i="1"/>
  <c r="O28" i="1"/>
  <c r="N28" i="1"/>
  <c r="O17" i="1"/>
  <c r="N17" i="1"/>
  <c r="N29" i="1"/>
</calcChain>
</file>

<file path=xl/sharedStrings.xml><?xml version="1.0" encoding="utf-8"?>
<sst xmlns="http://schemas.openxmlformats.org/spreadsheetml/2006/main" count="581" uniqueCount="395">
  <si>
    <t>Do'stlik tuman axborot -kutubxona markazi umumiy fondi bo'yicha                                                                                                                                                                                                                      MA'LUMOT</t>
  </si>
  <si>
    <t>Hisobot davri:  9 oylik holatiga</t>
  </si>
  <si>
    <t>Jadval-1</t>
  </si>
  <si>
    <t>Т/Р</t>
  </si>
  <si>
    <t>Номи</t>
  </si>
  <si>
    <t>Kitob</t>
  </si>
  <si>
    <t>Jurnal</t>
  </si>
  <si>
    <t>Gazeta</t>
  </si>
  <si>
    <t>Elektron resusrlar</t>
  </si>
  <si>
    <t>Boshqalar</t>
  </si>
  <si>
    <t>Jami</t>
  </si>
  <si>
    <t>CD/DVD</t>
  </si>
  <si>
    <t>Elektron fayl ko'rinishi</t>
  </si>
  <si>
    <t>nomda</t>
  </si>
  <si>
    <t>nusxada</t>
  </si>
  <si>
    <t>komplekt</t>
  </si>
  <si>
    <t>А</t>
  </si>
  <si>
    <t>B</t>
  </si>
  <si>
    <t>D</t>
  </si>
  <si>
    <t>E</t>
  </si>
  <si>
    <t>F</t>
  </si>
  <si>
    <t>G</t>
  </si>
  <si>
    <t>H</t>
  </si>
  <si>
    <t>I</t>
  </si>
  <si>
    <t>J</t>
  </si>
  <si>
    <t>K</t>
  </si>
  <si>
    <t>L</t>
  </si>
  <si>
    <t>O</t>
  </si>
  <si>
    <t>P</t>
  </si>
  <si>
    <t>Q</t>
  </si>
  <si>
    <t>R</t>
  </si>
  <si>
    <t>Umumiy fond</t>
  </si>
  <si>
    <t>shundan,</t>
  </si>
  <si>
    <t>Bolalar adabiyoti</t>
  </si>
  <si>
    <t>Nodir nashrlar</t>
  </si>
  <si>
    <t>Brayl yozuvdagi resurslar</t>
  </si>
  <si>
    <t>Audio resurslar</t>
  </si>
  <si>
    <t>Video resurslar</t>
  </si>
  <si>
    <t>2</t>
  </si>
  <si>
    <t>Fan sohalari bo'yicha *</t>
  </si>
  <si>
    <t>2.1</t>
  </si>
  <si>
    <t>Umumiy bo'lim</t>
  </si>
  <si>
    <t>2.2</t>
  </si>
  <si>
    <t>Falsafa fanlari. Psixologiya</t>
  </si>
  <si>
    <t>2.3</t>
  </si>
  <si>
    <t>Diniy. Ilohiyot</t>
  </si>
  <si>
    <t>2.4</t>
  </si>
  <si>
    <t>Ijtimoiy-siyosiy</t>
  </si>
  <si>
    <t>2.5</t>
  </si>
  <si>
    <t>Tabiiy fanlar va aniq fanlar</t>
  </si>
  <si>
    <t>2.6</t>
  </si>
  <si>
    <t>Amaliy fanlar (texnika fanlari, qishloq xo'jaligi, tibbiyot)</t>
  </si>
  <si>
    <t>2.7</t>
  </si>
  <si>
    <t>San'at va sport</t>
  </si>
  <si>
    <t>2.8</t>
  </si>
  <si>
    <t xml:space="preserve">Adabiyotshunoslik, tilshunoslik, filologiya </t>
  </si>
  <si>
    <t>2.9</t>
  </si>
  <si>
    <t>Badiiy adabiyot</t>
  </si>
  <si>
    <t>2.10</t>
  </si>
  <si>
    <t xml:space="preserve">Tarix, geografiya </t>
  </si>
  <si>
    <t>3</t>
  </si>
  <si>
    <t>Tillar bo'yicha, jami</t>
  </si>
  <si>
    <t>3.1</t>
  </si>
  <si>
    <t>O'zbek tili</t>
  </si>
  <si>
    <t>3.1.1</t>
  </si>
  <si>
    <t>lotin alifbosida</t>
  </si>
  <si>
    <t>3.1.2</t>
  </si>
  <si>
    <t>kirill alifbosida</t>
  </si>
  <si>
    <t>3.2</t>
  </si>
  <si>
    <t>qoraqalpoq tili</t>
  </si>
  <si>
    <t>3.3</t>
  </si>
  <si>
    <t>Xorijiy til</t>
  </si>
  <si>
    <t>3.3.1</t>
  </si>
  <si>
    <t>rus tili</t>
  </si>
  <si>
    <t>3.3.2</t>
  </si>
  <si>
    <t>ingliz tili</t>
  </si>
  <si>
    <t>3.4.3</t>
  </si>
  <si>
    <t>boshqa tillar</t>
  </si>
  <si>
    <t>4</t>
  </si>
  <si>
    <t>Yangi olingan nashrlar**                                    (9 oylik holatiga)</t>
  </si>
  <si>
    <t>4.1</t>
  </si>
  <si>
    <t>Beg'araz kelib tushgan</t>
  </si>
  <si>
    <t>4.2</t>
  </si>
  <si>
    <t>Sotib olingan</t>
  </si>
  <si>
    <t>4.3</t>
  </si>
  <si>
    <t>Majburiy nusxalar</t>
  </si>
  <si>
    <t>Do'stlik tuman axborot-kutubxona markazi  foydalanuvchilari to‘g‘risida 
MA'LUMOT</t>
  </si>
  <si>
    <t>Hisobot davri: 9 oylik holatiga</t>
  </si>
  <si>
    <t>Jadval-2</t>
  </si>
  <si>
    <t>T/r</t>
  </si>
  <si>
    <t>Yoshi bo‘yicha</t>
  </si>
  <si>
    <t>Toifasi bo‘yicha</t>
  </si>
  <si>
    <t>6-15 yosh</t>
  </si>
  <si>
    <t>16-30- yosh</t>
  </si>
  <si>
    <t>31-50 yosh</t>
  </si>
  <si>
    <t>51-59-yosh</t>
  </si>
  <si>
    <t>60 yosh va undan yuqori</t>
  </si>
  <si>
    <t>O‘quvchilar</t>
  </si>
  <si>
    <t>Talaba</t>
  </si>
  <si>
    <t>Oliy ma'lumotli davlat xizmatchilari</t>
  </si>
  <si>
    <t>boshqalar</t>
  </si>
  <si>
    <t>maktab</t>
  </si>
  <si>
    <t>litsey, texnikum</t>
  </si>
  <si>
    <t xml:space="preserve">bakalavr </t>
  </si>
  <si>
    <t>magistr</t>
  </si>
  <si>
    <t>tadqiqotchi</t>
  </si>
  <si>
    <t>dotsent</t>
  </si>
  <si>
    <t>professor</t>
  </si>
  <si>
    <t>akademik</t>
  </si>
  <si>
    <t>A</t>
  </si>
  <si>
    <t>M</t>
  </si>
  <si>
    <t>N</t>
  </si>
  <si>
    <t>S</t>
  </si>
  <si>
    <t>T</t>
  </si>
  <si>
    <t>Umumiy soni, JAMI</t>
  </si>
  <si>
    <t>1.1</t>
  </si>
  <si>
    <t>Jinsi bo'yicha</t>
  </si>
  <si>
    <t>1.1.1</t>
  </si>
  <si>
    <t>Erkak</t>
  </si>
  <si>
    <t>1.1.2</t>
  </si>
  <si>
    <t>Ayol</t>
  </si>
  <si>
    <t>1.2</t>
  </si>
  <si>
    <t>An'anaviy usulda a'zo bo‘lganlar</t>
  </si>
  <si>
    <t>1.3</t>
  </si>
  <si>
    <t xml:space="preserve">Onlayn tarzda a'zo bo‘lganlar </t>
  </si>
  <si>
    <t>1.4.</t>
  </si>
  <si>
    <t>Ko'chma kutubxona</t>
  </si>
  <si>
    <t>Yangi a'zo bo‘lganlar            (9 oylik holatiga)</t>
  </si>
  <si>
    <t>An'anaviy usulda a'zo bo‘lganlar   (9 oylik holatiga)</t>
  </si>
  <si>
    <t>Onlayn tarzda a'zo bo‘lganlar    (9 oylik holatiga)</t>
  </si>
  <si>
    <t>qayta ro'yhatdan o'tganlar (kartasini yo'qotganlar ham kiradi)                 (9 oylik holatiga)</t>
  </si>
  <si>
    <t>Do'stlik tuman axborot-kutubxona markazi foydalanuvchilarga axborot-kutubxona xizmati ko‘rsatish bo‘yicha MA'LUMOT</t>
  </si>
  <si>
    <t>Jadval-3</t>
  </si>
  <si>
    <t>Т/р</t>
  </si>
  <si>
    <t>Nomi</t>
  </si>
  <si>
    <t>9 oylik holatiga holatiga</t>
  </si>
  <si>
    <t xml:space="preserve">An'anaviy tarzda </t>
  </si>
  <si>
    <t>Ko‘chma kutubxonalar orqali xizmat ko‘rsatish*</t>
  </si>
  <si>
    <t>Masofadan</t>
  </si>
  <si>
    <t>Foydalanuvchilar tashrif</t>
  </si>
  <si>
    <t xml:space="preserve">Foydalanuvchilarga berilgan resurslar </t>
  </si>
  <si>
    <t>kitoblar</t>
  </si>
  <si>
    <t>jurnallar</t>
  </si>
  <si>
    <t>gazetalar</t>
  </si>
  <si>
    <t>boshqa resurslar</t>
  </si>
  <si>
    <t xml:space="preserve">Ma'lumot-axborot xizmati </t>
  </si>
  <si>
    <t>*yozma ma’lumot berish</t>
  </si>
  <si>
    <t>og’zaki ma’lumot berish</t>
  </si>
  <si>
    <t>Ekskursiyalar (soni)</t>
  </si>
  <si>
    <t>foydalanuvchilar soni</t>
  </si>
  <si>
    <t>-</t>
  </si>
  <si>
    <t>Ko'rgazmalar</t>
  </si>
  <si>
    <t>Ma’naviy-ma’rifiy va ommaviy tadbirlar</t>
  </si>
  <si>
    <t>6.1</t>
  </si>
  <si>
    <t>kitob taqdimoti</t>
  </si>
  <si>
    <t>6.2</t>
  </si>
  <si>
    <t>davra suxbati</t>
  </si>
  <si>
    <t>6.3</t>
  </si>
  <si>
    <t>viktorina, tanlovlar</t>
  </si>
  <si>
    <t>6.4</t>
  </si>
  <si>
    <t>ijodiy uchrashuvlar</t>
  </si>
  <si>
    <t>6.5</t>
  </si>
  <si>
    <t>badiiy-musiqali kecha</t>
  </si>
  <si>
    <t>6.6</t>
  </si>
  <si>
    <t>mahorat darslari</t>
  </si>
  <si>
    <t>6.7</t>
  </si>
  <si>
    <t>sayyor tadbirlar</t>
  </si>
  <si>
    <t>Kutubxonalararo abonement (buyurtmalar soni)</t>
  </si>
  <si>
    <t>8</t>
  </si>
  <si>
    <t>Boshqa tashkilotlar bilan hamkorlik</t>
  </si>
  <si>
    <t>9</t>
  </si>
  <si>
    <t>Bibliografik faoliyat</t>
  </si>
  <si>
    <t>9.1</t>
  </si>
  <si>
    <t>O‘lkashunoslik bibliografiyasi</t>
  </si>
  <si>
    <t>9.1.1</t>
  </si>
  <si>
    <t>Shaxs bibliografiyasi qo'llanmasini tayyorlashda ma'lumot to'plash (adabiyotlar soni)</t>
  </si>
  <si>
    <t>9.1.2</t>
  </si>
  <si>
    <t>Mavzuli bibliografiya qo'llanmasini tayyorlashda ma'lumot to'plash (adabiyotlar soni)</t>
  </si>
  <si>
    <t>9.1.3</t>
  </si>
  <si>
    <t>O‘lkaning mashhur shaxslari hayoti va ijodiga, yoki o'lkaga bag'ishlangan mavzuli to‘liq matnli bibliografik qo'llanmalar disklarini yaratish</t>
  </si>
  <si>
    <t>9.1.4</t>
  </si>
  <si>
    <t>Bibliografik obzor</t>
  </si>
  <si>
    <t>9.1.5</t>
  </si>
  <si>
    <t>Esdalik, yo‘l ko‘rsatkich, o`quv reja</t>
  </si>
  <si>
    <t>9.2</t>
  </si>
  <si>
    <t>Milliy bibliografiya</t>
  </si>
  <si>
    <t>9.2.1</t>
  </si>
  <si>
    <t>An'anaviy kartatekani yuritish (o'lkashunoslik)</t>
  </si>
  <si>
    <t>9.2.2</t>
  </si>
  <si>
    <t>Ma'lumotlar bazasidan bibliografik tavsiflangan ro'yxat shakllantirish (adabiyotlar soni)</t>
  </si>
  <si>
    <t>9.3</t>
  </si>
  <si>
    <t>Davlat bibliografiyasi</t>
  </si>
  <si>
    <t>9.3.1</t>
  </si>
  <si>
    <t>“O'zbekiston matbuoti solnomasi” ga mahalliy nashrlar asosida adabiyotlarning bibliografik tavsiflangan ro'yxatini shakllantirish</t>
  </si>
  <si>
    <t>9.3.2</t>
  </si>
  <si>
    <t>“Viloyat matbuoti solnomasi”ni tuzish</t>
  </si>
  <si>
    <t>10</t>
  </si>
  <si>
    <t xml:space="preserve">Hududdagi axborot-kutubxona muassasalariga metodik yordam ko‘rsatish </t>
  </si>
  <si>
    <t>10.1</t>
  </si>
  <si>
    <t>Ishlab chiqilgan metodik qo‘llanmalar</t>
  </si>
  <si>
    <t>10.2</t>
  </si>
  <si>
    <t>Sohada belgilangan talab va me’yorlarni amalga oshirish bo‘yicha ishlab chiqilgan qo‘llanmalar</t>
  </si>
  <si>
    <t>*yozma ma'lumotlar - yuridik va jismoniy shaxlar so'rovi bo'yicha kutubxona tomonidan berilgan yozma bibliografik yozuvlar ma'lumotnomasi hisobga olindi</t>
  </si>
  <si>
    <t xml:space="preserve">Do`stlik tuman аxborot-kutubxona markazida mavjud resurslarni raqamlashtirish bo'yicha                                                                                                                  MA'LUMOT                                          </t>
  </si>
  <si>
    <t>Hisobot davri:  har chorak</t>
  </si>
  <si>
    <t>Axborot-kutubxona resurslari</t>
  </si>
  <si>
    <t>Raqamlashtirish</t>
  </si>
  <si>
    <t>boshqalar (avto. xarita  va boshq.</t>
  </si>
  <si>
    <t>1.</t>
  </si>
  <si>
    <t xml:space="preserve">Elektron versiyaga aylantirish </t>
  </si>
  <si>
    <t>son</t>
  </si>
  <si>
    <t>sahifa</t>
  </si>
  <si>
    <t>2.</t>
  </si>
  <si>
    <t>Audio versiya</t>
  </si>
  <si>
    <t>3.</t>
  </si>
  <si>
    <t xml:space="preserve">Video versiya </t>
  </si>
  <si>
    <t>4.</t>
  </si>
  <si>
    <t>QR-kodlar</t>
  </si>
  <si>
    <t>tablolarga joylashtirish</t>
  </si>
  <si>
    <t xml:space="preserve">shundan, </t>
  </si>
  <si>
    <t>5.</t>
  </si>
  <si>
    <t>Kutubxona dasturiy ta'monotida olib borilgan ishlar</t>
  </si>
  <si>
    <t>5.1</t>
  </si>
  <si>
    <t xml:space="preserve">bibliografik yozuv yaratish        </t>
  </si>
  <si>
    <t>5.1.1</t>
  </si>
  <si>
    <t>UZNEL</t>
  </si>
  <si>
    <t>5.1.2</t>
  </si>
  <si>
    <t xml:space="preserve">UNICAT </t>
  </si>
  <si>
    <t>5.1.2.1</t>
  </si>
  <si>
    <t>asosiy baza</t>
  </si>
  <si>
    <t>5.1.2.2</t>
  </si>
  <si>
    <t>vaqtinchalik baza</t>
  </si>
  <si>
    <t>5.1.2.3</t>
  </si>
  <si>
    <t>nusxa qo'shish</t>
  </si>
  <si>
    <t>5.2</t>
  </si>
  <si>
    <t>bibliografik yozuvlarni tahrirlash (UZNEL-viloyat AKMlar)</t>
  </si>
  <si>
    <t>5.3</t>
  </si>
  <si>
    <t>axborot-kutubxona  resurslarini tasniflash (AKM va TAKMlar)</t>
  </si>
  <si>
    <t>5.4</t>
  </si>
  <si>
    <t>axborot-kutubxona resusrlariga texnik ishlov berish (AKM va TAKMlar)</t>
  </si>
  <si>
    <t>5.5</t>
  </si>
  <si>
    <t>to'liq matn ulash (UZNEL-viloyat AKMlar)</t>
  </si>
  <si>
    <t>5.6</t>
  </si>
  <si>
    <t>Respublika hamda hududiy davriy nashrlarda chop etilgan maqolalarni dasturga kiritish (UZNEL-viloyat AKMlar)</t>
  </si>
  <si>
    <t>Do`stlik tuman аxborot -kutubxona markazining ijtimoiy tarmoqlarda faolligi bo'yicha                                                                                            MA'LUMOT</t>
  </si>
  <si>
    <t>Ilova -5</t>
  </si>
  <si>
    <r>
      <t xml:space="preserve">Havola (link)  </t>
    </r>
    <r>
      <rPr>
        <b/>
        <i/>
        <sz val="12"/>
        <color indexed="8"/>
        <rFont val="Times New Roman"/>
        <family val="1"/>
        <charset val="204"/>
      </rPr>
      <t>kutubxona rasmiy havolalari yozilsin</t>
    </r>
  </si>
  <si>
    <t>Sohaga oid qo'yilgan postlar soni                        (9 oylik holatiga)</t>
  </si>
  <si>
    <t>Obunachilar soni (9 oylik holatiga)</t>
  </si>
  <si>
    <t>Veb sahifa</t>
  </si>
  <si>
    <t>http://dostlik-akm.uz/</t>
  </si>
  <si>
    <t>Ijtimoiy tarmoqlar</t>
  </si>
  <si>
    <t>Facebook</t>
  </si>
  <si>
    <t>https://www.facebook.com/profile.php?id=61577054540168</t>
  </si>
  <si>
    <t>Instagram</t>
  </si>
  <si>
    <t>https://www.instagram.com/dustlikakm.zn.uz/?hl=ru</t>
  </si>
  <si>
    <t>Twitter</t>
  </si>
  <si>
    <t>https://x.com/dostlikakm</t>
  </si>
  <si>
    <t>Messenjerlar</t>
  </si>
  <si>
    <t>Telegram</t>
  </si>
  <si>
    <t>telegram kanal</t>
  </si>
  <si>
    <t>https://t.me/Axborotkutubxonamarkazikanali</t>
  </si>
  <si>
    <t>telegram gurux</t>
  </si>
  <si>
    <t>https://t.me/onlinesearchbook</t>
  </si>
  <si>
    <t>whatsApp</t>
  </si>
  <si>
    <t>Youtube</t>
  </si>
  <si>
    <t>https://youtube.com/channel/UCkGk0GhqpjUJ4hvIpzauQGg</t>
  </si>
  <si>
    <t>Do'stlik tuman axborot-kutubxona markazida faoliyat yuritayotgan kadrlar bo‘yicha  2025-yil birinchi yarim yillik                                                                                                                    MA'LUMOT</t>
  </si>
  <si>
    <t>Hisobot davri: yilda ikki  marta</t>
  </si>
  <si>
    <t>Jadval-6</t>
  </si>
  <si>
    <t>Nomlanishi</t>
  </si>
  <si>
    <t>Tasdiqlangan  shtat birligi  (Moliya tashkilotidan)</t>
  </si>
  <si>
    <t xml:space="preserve">Amaldagi xodimlar soni </t>
  </si>
  <si>
    <t>Vakant lazovimlar (soni. Shtat birligida)</t>
  </si>
  <si>
    <t>Jinsi</t>
  </si>
  <si>
    <t>Mutaxassis va ma'lumoti</t>
  </si>
  <si>
    <t>Yoshi</t>
  </si>
  <si>
    <t>Malaka oshirishi</t>
  </si>
  <si>
    <t>Axborot-kutubxona</t>
  </si>
  <si>
    <t>Boshqa soha</t>
  </si>
  <si>
    <t>18-30 yosh</t>
  </si>
  <si>
    <t xml:space="preserve">31-50 yosh </t>
  </si>
  <si>
    <t>51--59 yosh oralig‘i</t>
  </si>
  <si>
    <t>60 yosh va undan katta</t>
  </si>
  <si>
    <t xml:space="preserve"> Jami</t>
  </si>
  <si>
    <t>Professional malaka oshirib</t>
  </si>
  <si>
    <t>Ilmiy seminar konferensiyalarda qtanshasih</t>
  </si>
  <si>
    <t>Oliy</t>
  </si>
  <si>
    <t>O‘rta-
maxsus</t>
  </si>
  <si>
    <t>O‘rta</t>
  </si>
  <si>
    <t>U</t>
  </si>
  <si>
    <t>V</t>
  </si>
  <si>
    <t>X</t>
  </si>
  <si>
    <t>Boshqaruv xodimlari</t>
  </si>
  <si>
    <t>1.1.</t>
  </si>
  <si>
    <t>Direktor</t>
  </si>
  <si>
    <t>1.2.</t>
  </si>
  <si>
    <t>Direktor o‘rinbosari</t>
  </si>
  <si>
    <t>1.3.</t>
  </si>
  <si>
    <t>Bosh hisobchi</t>
  </si>
  <si>
    <t>Yuristkonsult'</t>
  </si>
  <si>
    <t>1.5</t>
  </si>
  <si>
    <t>Komplayens</t>
  </si>
  <si>
    <t>1.6</t>
  </si>
  <si>
    <t>Kadrlar bo‘yicha inspektor</t>
  </si>
  <si>
    <t>Asosiy (ishlab chiqarish) 
xodimlari</t>
  </si>
  <si>
    <t>2.1.</t>
  </si>
  <si>
    <t>Xizmat raxbari</t>
  </si>
  <si>
    <t>2.2.</t>
  </si>
  <si>
    <t>Sektor mudiri</t>
  </si>
  <si>
    <t>2.3.</t>
  </si>
  <si>
    <t>Bosh mutaxassis</t>
  </si>
  <si>
    <t>2.4.</t>
  </si>
  <si>
    <t>Yetakchi mutaxassis</t>
  </si>
  <si>
    <t>2.5.</t>
  </si>
  <si>
    <t>Mutaxassis</t>
  </si>
  <si>
    <t>Texnik va xizmat ko‘rsatish 
xodimlari</t>
  </si>
  <si>
    <t>Jami:</t>
  </si>
  <si>
    <t>Eslatma: Amalda 1 shtat birligida 0,5 stavkadan 2 nafar xodim  ishlayotgan bo‘lsa 1 ta xodim deb hisoblanadi va jinsi, mutaxassisligi, ma’lumoti, yoshi hamda malaka oshirganligi bo‘yicha ustunlar stavkasiga mos ravishda to‘ldiriladi</t>
  </si>
  <si>
    <t>Do`stlik tuman аxborot-kutubxona markazining moddiy-texnik bazasi bo'yicha                                                                                                                                                     MA'LUMOT</t>
  </si>
  <si>
    <t>Hisobot davri:  yilda bir marotaba</t>
  </si>
  <si>
    <t>Jadval-7</t>
  </si>
  <si>
    <t>Moddiy-texnik bazaning tegishlilik darajasi</t>
  </si>
  <si>
    <t>Texnik uskunalar</t>
  </si>
  <si>
    <t>Mebel jihozlari</t>
  </si>
  <si>
    <t>Internet tarmog'i</t>
  </si>
  <si>
    <t>Kompyuter (laptop va monobloklar ham  kiradi)</t>
  </si>
  <si>
    <t>Printer</t>
  </si>
  <si>
    <t>Skayner</t>
  </si>
  <si>
    <t>Imkoniyati cheklanganlar uchun maxsus texnikalar</t>
  </si>
  <si>
    <t xml:space="preserve">Boshqalar (fotoaparat, kamera, </t>
  </si>
  <si>
    <t>Stol</t>
  </si>
  <si>
    <t>Stul</t>
  </si>
  <si>
    <t>shkaf</t>
  </si>
  <si>
    <t>stelaj</t>
  </si>
  <si>
    <t>mavjud</t>
  </si>
  <si>
    <t>mavjud emas</t>
  </si>
  <si>
    <t>Balansda saqlovchi (jami)</t>
  </si>
  <si>
    <t>Axborot-kutubxona markazi</t>
  </si>
  <si>
    <t>Boshqa Tashkilotlar</t>
  </si>
  <si>
    <t>Xodimlar uchun</t>
  </si>
  <si>
    <t>Foydalanuvchilar uchun</t>
  </si>
  <si>
    <r>
      <t>Holati</t>
    </r>
    <r>
      <rPr>
        <b/>
        <i/>
        <sz val="14"/>
        <color indexed="8"/>
        <rFont val="Times New Roman"/>
        <family val="1"/>
        <charset val="204"/>
      </rPr>
      <t>*</t>
    </r>
  </si>
  <si>
    <t>yaroqli</t>
  </si>
  <si>
    <t>yaroqsiz</t>
  </si>
  <si>
    <t>Jadval-8</t>
  </si>
  <si>
    <t>T/R</t>
  </si>
  <si>
    <t>Bino foydalanishga topshirilgan yili</t>
  </si>
  <si>
    <t>Axborot-kutubxona faoliyati ko‘rsatishga moslashganligi</t>
  </si>
  <si>
    <r>
      <t xml:space="preserve">Balansda saqlovchi
</t>
    </r>
    <r>
      <rPr>
        <sz val="12"/>
        <color indexed="8"/>
        <rFont val="Times New Roman"/>
        <family val="1"/>
        <charset val="204"/>
      </rPr>
      <t>(nomi)</t>
    </r>
  </si>
  <si>
    <r>
      <t xml:space="preserve">Umumiy 
foydalanish 
maydoni </t>
    </r>
    <r>
      <rPr>
        <b/>
        <sz val="18"/>
        <color indexed="10"/>
        <rFont val="Times New Roman"/>
        <family val="1"/>
        <charset val="204"/>
      </rPr>
      <t>*</t>
    </r>
    <r>
      <rPr>
        <b/>
        <sz val="12"/>
        <rFont val="Times New Roman"/>
        <family val="1"/>
        <charset val="204"/>
      </rPr>
      <t xml:space="preserve">
</t>
    </r>
    <r>
      <rPr>
        <sz val="12"/>
        <rFont val="Times New Roman"/>
        <family val="1"/>
        <charset val="204"/>
      </rPr>
      <t>(м2)</t>
    </r>
  </si>
  <si>
    <t>Shundan,</t>
  </si>
  <si>
    <t>Yaroqlilik holati</t>
  </si>
  <si>
    <t>Imkoniyati cheklanganlar uchun sharoit (Pandus)</t>
  </si>
  <si>
    <t>Binolar soni</t>
  </si>
  <si>
    <t>moslashgan</t>
  </si>
  <si>
    <t>moslashmagan</t>
  </si>
  <si>
    <t>o'z balansida</t>
  </si>
  <si>
    <t>boshqa muassasalar balansidagi (vaqtincha) binoda</t>
  </si>
  <si>
    <t xml:space="preserve">Ishlab 
chiqarish qismi
(м2)   </t>
  </si>
  <si>
    <t>Fondlarni 
saqlash qismi
(м2)</t>
  </si>
  <si>
    <t>Foydalanuv-
chilarga xizmat 
ko‘rsatish qimi
(м2)</t>
  </si>
  <si>
    <t>Ta'mir talab</t>
  </si>
  <si>
    <t xml:space="preserve">Mavjud emas </t>
  </si>
  <si>
    <t>Do`stlik tuman AKM</t>
  </si>
  <si>
    <t>2024-yil dekabr</t>
  </si>
  <si>
    <t>Do'stlik kasb hunarga o'qitish markazi binosida</t>
  </si>
  <si>
    <t xml:space="preserve">Do`stlik tuman axborot-kutubxona markazining bino bo'yicha 2025-yil 9 oylik  MA'LUMOT  </t>
  </si>
  <si>
    <t>Jadval-9</t>
  </si>
  <si>
    <t>Hududiy tuzilmalar</t>
  </si>
  <si>
    <t>Kitob fondi</t>
  </si>
  <si>
    <t>shundan</t>
  </si>
  <si>
    <t>2023-y. ajratilgan mablag' (mln.so'm)</t>
  </si>
  <si>
    <t>2023-y. sotib olingan kitoblar soni</t>
  </si>
  <si>
    <t xml:space="preserve">2024-y. ajratilgan mablag' (mln.so'm)            </t>
  </si>
  <si>
    <t xml:space="preserve">2024-yil holatiga sotib olingan kitoblar soni.            </t>
  </si>
  <si>
    <t xml:space="preserve">2025-y.                        ( 9 oylik holatiga) ajratilgan mablag' (mln.so'm)            </t>
  </si>
  <si>
    <t xml:space="preserve">2025-yil (9 oylik) holatiga sotib olingan kitoblar soni.            </t>
  </si>
  <si>
    <t>tuman (shahar)</t>
  </si>
  <si>
    <t>kiril</t>
  </si>
  <si>
    <t>lotin</t>
  </si>
  <si>
    <t>Do`stlik tuman axborot-kutubxona markazlari  kitob fondi, kitob sotib olishga  ajratilgan va sarflangan mablag‘lar to‘g‘risida    2025-yil  9 oylik    MA'LUMOT</t>
  </si>
  <si>
    <t>MA'LUMOTI</t>
  </si>
  <si>
    <t>Jadval-10</t>
  </si>
  <si>
    <t>Davriy nashrlar nashrlar/jurnal</t>
  </si>
  <si>
    <t>2023-y.</t>
  </si>
  <si>
    <t>2024-y.</t>
  </si>
  <si>
    <t>2025-y. (9 oylik holatiga)</t>
  </si>
  <si>
    <t xml:space="preserve">2025-y. (prognoz keyingi chorak) </t>
  </si>
  <si>
    <t>mahalliy</t>
  </si>
  <si>
    <t>MDH</t>
  </si>
  <si>
    <t>xorijiy</t>
  </si>
  <si>
    <r>
      <t xml:space="preserve">ajratilgan mablag'lar </t>
    </r>
    <r>
      <rPr>
        <b/>
        <i/>
        <sz val="9"/>
        <color indexed="8"/>
        <rFont val="Times New Roman"/>
        <family val="1"/>
        <charset val="204"/>
      </rPr>
      <t>mln.so'm</t>
    </r>
  </si>
  <si>
    <t>ajratilgan mablag'lar mln.so'm</t>
  </si>
  <si>
    <t xml:space="preserve">Do`stlik tuman axborot-kutubxona markazida davriy nashrlarga obunani tashkil qilinishi to‘g‘risida 2025-yil 9 oylik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</si>
</sst>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0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b/>
      <sz val="14"/>
      <color indexed="8"/>
      <name val="Times New Roman"/>
      <family val="1"/>
      <charset val="204"/>
    </font>
    <font>
      <b/>
      <i/>
      <sz val="12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i/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i/>
      <sz val="12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Calibri"/>
      <family val="2"/>
      <charset val="204"/>
    </font>
    <font>
      <sz val="12"/>
      <color indexed="8"/>
      <name val="Calibri"/>
      <family val="2"/>
      <charset val="204"/>
    </font>
    <font>
      <i/>
      <sz val="12"/>
      <name val="Calibri"/>
      <family val="2"/>
      <charset val="204"/>
    </font>
    <font>
      <b/>
      <i/>
      <sz val="12"/>
      <name val="Times New Roman"/>
      <family val="1"/>
      <charset val="204"/>
    </font>
    <font>
      <b/>
      <sz val="12"/>
      <name val="Calibri"/>
      <family val="2"/>
      <charset val="204"/>
    </font>
    <font>
      <b/>
      <i/>
      <sz val="11"/>
      <color indexed="8"/>
      <name val="Times New Roman"/>
      <family val="1"/>
      <charset val="204"/>
    </font>
    <font>
      <b/>
      <sz val="14"/>
      <color indexed="62"/>
      <name val="Times New Roman"/>
      <family val="1"/>
      <charset val="204"/>
    </font>
    <font>
      <b/>
      <sz val="14"/>
      <name val="Times New Roman"/>
      <family val="1"/>
      <charset val="204"/>
    </font>
    <font>
      <u/>
      <sz val="11"/>
      <color indexed="12"/>
      <name val="Calibri"/>
      <family val="2"/>
      <charset val="204"/>
    </font>
    <font>
      <u/>
      <sz val="11"/>
      <color indexed="12"/>
      <name val="Times New Roman"/>
      <family val="1"/>
      <charset val="204"/>
    </font>
    <font>
      <sz val="14"/>
      <color indexed="8"/>
      <name val="Calibri"/>
      <family val="2"/>
      <charset val="204"/>
    </font>
    <font>
      <b/>
      <sz val="16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i/>
      <sz val="14"/>
      <color indexed="8"/>
      <name val="Times New Roman"/>
      <family val="1"/>
      <charset val="204"/>
    </font>
    <font>
      <sz val="14"/>
      <name val="Times New Roman"/>
      <family val="1"/>
      <charset val="204"/>
    </font>
    <font>
      <b/>
      <i/>
      <sz val="14"/>
      <name val="Times New Roman"/>
      <family val="1"/>
      <charset val="204"/>
    </font>
    <font>
      <b/>
      <sz val="18"/>
      <color indexed="56"/>
      <name val="Times New Roman"/>
      <family val="1"/>
      <charset val="204"/>
    </font>
    <font>
      <b/>
      <sz val="14"/>
      <color indexed="8"/>
      <name val="Calibri"/>
      <family val="2"/>
      <charset val="204"/>
    </font>
    <font>
      <i/>
      <sz val="14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b/>
      <sz val="18"/>
      <color indexed="10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b/>
      <sz val="7"/>
      <color indexed="8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7"/>
      <name val="Times New Roman"/>
      <family val="1"/>
      <charset val="204"/>
    </font>
    <font>
      <b/>
      <i/>
      <sz val="9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</fonts>
  <fills count="17">
    <fill>
      <patternFill patternType="none"/>
    </fill>
    <fill>
      <patternFill patternType="gray125"/>
    </fill>
    <fill>
      <patternFill patternType="solid">
        <fgColor rgb="FFEDF7FD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D6E3BC"/>
        <bgColor indexed="64"/>
      </patternFill>
    </fill>
    <fill>
      <patternFill patternType="solid">
        <fgColor rgb="FFFDE9D9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</borders>
  <cellStyleXfs count="1">
    <xf numFmtId="0" fontId="0" fillId="0" borderId="0"/>
  </cellStyleXfs>
  <cellXfs count="411">
    <xf numFmtId="0" fontId="0" fillId="0" borderId="0" xfId="0"/>
    <xf numFmtId="0" fontId="1" fillId="0" borderId="0" xfId="0" applyNumberFormat="1" applyFont="1" applyFill="1" applyBorder="1" applyAlignment="1" applyProtection="1"/>
    <xf numFmtId="0" fontId="1" fillId="0" borderId="0" xfId="0" applyNumberFormat="1" applyFont="1" applyFill="1" applyBorder="1" applyAlignment="1" applyProtection="1">
      <protection locked="0"/>
    </xf>
    <xf numFmtId="0" fontId="2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0" applyNumberFormat="1" applyFont="1" applyFill="1" applyBorder="1" applyAlignment="1" applyProtection="1">
      <alignment horizontal="center"/>
      <protection locked="0"/>
    </xf>
    <xf numFmtId="0" fontId="3" fillId="0" borderId="0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NumberFormat="1" applyFont="1" applyFill="1" applyBorder="1" applyAlignment="1" applyProtection="1">
      <alignment horizontal="center"/>
      <protection locked="0"/>
    </xf>
    <xf numFmtId="0" fontId="4" fillId="2" borderId="4" xfId="0" applyNumberFormat="1" applyFont="1" applyFill="1" applyBorder="1" applyAlignment="1" applyProtection="1">
      <alignment horizontal="center" vertical="center"/>
      <protection locked="0"/>
    </xf>
    <xf numFmtId="0" fontId="4" fillId="2" borderId="5" xfId="0" applyNumberFormat="1" applyFont="1" applyFill="1" applyBorder="1" applyAlignment="1" applyProtection="1">
      <alignment horizontal="center" vertical="center"/>
      <protection locked="0"/>
    </xf>
    <xf numFmtId="0" fontId="4" fillId="2" borderId="6" xfId="0" applyNumberFormat="1" applyFont="1" applyFill="1" applyBorder="1" applyAlignment="1" applyProtection="1">
      <alignment horizontal="center" vertical="center"/>
      <protection locked="0"/>
    </xf>
    <xf numFmtId="0" fontId="4" fillId="2" borderId="7" xfId="0" applyNumberFormat="1" applyFont="1" applyFill="1" applyBorder="1" applyAlignment="1" applyProtection="1">
      <alignment horizontal="center" vertical="center"/>
      <protection locked="0"/>
    </xf>
    <xf numFmtId="0" fontId="4" fillId="2" borderId="9" xfId="0" applyNumberFormat="1" applyFont="1" applyFill="1" applyBorder="1" applyAlignment="1" applyProtection="1">
      <alignment horizontal="center" vertical="center"/>
      <protection locked="0"/>
    </xf>
    <xf numFmtId="0" fontId="4" fillId="2" borderId="10" xfId="0" applyNumberFormat="1" applyFont="1" applyFill="1" applyBorder="1" applyAlignment="1" applyProtection="1">
      <alignment horizontal="center" vertical="center"/>
      <protection locked="0"/>
    </xf>
    <xf numFmtId="0" fontId="4" fillId="2" borderId="11" xfId="0" applyNumberFormat="1" applyFont="1" applyFill="1" applyBorder="1" applyAlignment="1" applyProtection="1">
      <alignment horizontal="center" vertical="center"/>
      <protection locked="0"/>
    </xf>
    <xf numFmtId="0" fontId="4" fillId="3" borderId="12" xfId="0" applyNumberFormat="1" applyFont="1" applyFill="1" applyBorder="1" applyAlignment="1" applyProtection="1">
      <alignment horizontal="center" vertical="center" wrapText="1"/>
      <protection locked="0"/>
    </xf>
    <xf numFmtId="0" fontId="4" fillId="3" borderId="13" xfId="0" applyNumberFormat="1" applyFont="1" applyFill="1" applyBorder="1" applyAlignment="1" applyProtection="1">
      <alignment horizontal="center" vertical="center" wrapText="1"/>
      <protection locked="0"/>
    </xf>
    <xf numFmtId="0" fontId="4" fillId="3" borderId="14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7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9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10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11" xfId="0" applyNumberFormat="1" applyFont="1" applyFill="1" applyBorder="1" applyAlignment="1" applyProtection="1">
      <alignment horizontal="center" vertical="center" wrapText="1"/>
      <protection locked="0"/>
    </xf>
    <xf numFmtId="0" fontId="4" fillId="3" borderId="12" xfId="0" applyNumberFormat="1" applyFont="1" applyFill="1" applyBorder="1" applyAlignment="1" applyProtection="1">
      <alignment horizontal="center" vertical="center"/>
      <protection locked="0"/>
    </xf>
    <xf numFmtId="0" fontId="4" fillId="3" borderId="13" xfId="0" applyNumberFormat="1" applyFont="1" applyFill="1" applyBorder="1" applyAlignment="1" applyProtection="1">
      <alignment horizontal="center" vertical="center"/>
      <protection locked="0"/>
    </xf>
    <xf numFmtId="0" fontId="4" fillId="3" borderId="4" xfId="0" applyNumberFormat="1" applyFont="1" applyFill="1" applyBorder="1" applyAlignment="1" applyProtection="1">
      <alignment horizontal="center" vertical="center" textRotation="90" wrapText="1"/>
      <protection locked="0"/>
    </xf>
    <xf numFmtId="0" fontId="4" fillId="3" borderId="5" xfId="0" applyNumberFormat="1" applyFont="1" applyFill="1" applyBorder="1" applyAlignment="1" applyProtection="1">
      <alignment horizontal="center" vertical="center" textRotation="90" wrapText="1"/>
      <protection locked="0"/>
    </xf>
    <xf numFmtId="0" fontId="4" fillId="3" borderId="6" xfId="0" applyNumberFormat="1" applyFont="1" applyFill="1" applyBorder="1" applyAlignment="1" applyProtection="1">
      <alignment horizontal="center" vertical="center" textRotation="90" wrapText="1"/>
      <protection locked="0"/>
    </xf>
    <xf numFmtId="0" fontId="4" fillId="2" borderId="4" xfId="0" applyNumberFormat="1" applyFont="1" applyFill="1" applyBorder="1" applyAlignment="1" applyProtection="1">
      <alignment horizontal="center" vertical="center" textRotation="90"/>
      <protection locked="0"/>
    </xf>
    <xf numFmtId="0" fontId="4" fillId="2" borderId="5" xfId="0" applyNumberFormat="1" applyFont="1" applyFill="1" applyBorder="1" applyAlignment="1" applyProtection="1">
      <alignment horizontal="center" vertical="center" textRotation="90"/>
      <protection locked="0"/>
    </xf>
    <xf numFmtId="0" fontId="4" fillId="2" borderId="6" xfId="0" applyNumberFormat="1" applyFont="1" applyFill="1" applyBorder="1" applyAlignment="1" applyProtection="1">
      <alignment horizontal="center" vertical="center" textRotation="90"/>
      <protection locked="0"/>
    </xf>
    <xf numFmtId="0" fontId="4" fillId="3" borderId="4" xfId="0" applyNumberFormat="1" applyFont="1" applyFill="1" applyBorder="1" applyAlignment="1" applyProtection="1">
      <alignment horizontal="center" vertical="center" textRotation="90"/>
      <protection locked="0"/>
    </xf>
    <xf numFmtId="0" fontId="4" fillId="3" borderId="5" xfId="0" applyNumberFormat="1" applyFont="1" applyFill="1" applyBorder="1" applyAlignment="1" applyProtection="1">
      <alignment horizontal="center" vertical="center" textRotation="90"/>
      <protection locked="0"/>
    </xf>
    <xf numFmtId="0" fontId="4" fillId="3" borderId="6" xfId="0" applyNumberFormat="1" applyFont="1" applyFill="1" applyBorder="1" applyAlignment="1" applyProtection="1">
      <alignment horizontal="center" vertical="center" textRotation="90"/>
      <protection locked="0"/>
    </xf>
    <xf numFmtId="0" fontId="3" fillId="2" borderId="2" xfId="0" applyNumberFormat="1" applyFont="1" applyFill="1" applyBorder="1" applyAlignment="1" applyProtection="1">
      <alignment horizontal="center" vertical="center"/>
      <protection locked="0"/>
    </xf>
    <xf numFmtId="0" fontId="3" fillId="3" borderId="2" xfId="0" applyNumberFormat="1" applyFont="1" applyFill="1" applyBorder="1" applyAlignment="1" applyProtection="1">
      <alignment horizontal="center" vertical="center"/>
      <protection locked="0"/>
    </xf>
    <xf numFmtId="0" fontId="3" fillId="3" borderId="2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4" fillId="4" borderId="2" xfId="0" applyNumberFormat="1" applyFont="1" applyFill="1" applyBorder="1" applyAlignment="1" applyProtection="1">
      <alignment horizontal="center" vertical="center"/>
    </xf>
    <xf numFmtId="0" fontId="6" fillId="4" borderId="2" xfId="0" applyNumberFormat="1" applyFont="1" applyFill="1" applyBorder="1" applyAlignment="1" applyProtection="1"/>
    <xf numFmtId="49" fontId="3" fillId="4" borderId="2" xfId="0" applyNumberFormat="1" applyFont="1" applyFill="1" applyBorder="1" applyAlignment="1" applyProtection="1">
      <alignment horizontal="center"/>
    </xf>
    <xf numFmtId="0" fontId="3" fillId="5" borderId="2" xfId="0" applyNumberFormat="1" applyFont="1" applyFill="1" applyBorder="1" applyAlignment="1" applyProtection="1">
      <alignment horizontal="center"/>
    </xf>
    <xf numFmtId="0" fontId="3" fillId="4" borderId="2" xfId="0" applyNumberFormat="1" applyFont="1" applyFill="1" applyBorder="1" applyAlignment="1" applyProtection="1">
      <alignment horizontal="center"/>
    </xf>
    <xf numFmtId="0" fontId="4" fillId="3" borderId="2" xfId="0" applyNumberFormat="1" applyFont="1" applyFill="1" applyBorder="1" applyAlignment="1" applyProtection="1">
      <alignment horizontal="center" vertical="center"/>
    </xf>
    <xf numFmtId="0" fontId="6" fillId="6" borderId="2" xfId="0" applyNumberFormat="1" applyFont="1" applyFill="1" applyBorder="1" applyAlignment="1" applyProtection="1"/>
    <xf numFmtId="0" fontId="3" fillId="6" borderId="2" xfId="0" applyNumberFormat="1" applyFont="1" applyFill="1" applyBorder="1" applyAlignment="1" applyProtection="1">
      <alignment horizontal="center"/>
    </xf>
    <xf numFmtId="0" fontId="7" fillId="6" borderId="2" xfId="0" applyNumberFormat="1" applyFont="1" applyFill="1" applyBorder="1" applyAlignment="1" applyProtection="1">
      <alignment horizontal="center" vertical="center"/>
      <protection locked="0"/>
    </xf>
    <xf numFmtId="0" fontId="8" fillId="6" borderId="2" xfId="0" applyNumberFormat="1" applyFont="1" applyFill="1" applyBorder="1" applyAlignment="1" applyProtection="1">
      <alignment horizontal="center" vertical="center"/>
    </xf>
    <xf numFmtId="0" fontId="5" fillId="6" borderId="2" xfId="0" applyNumberFormat="1" applyFont="1" applyFill="1" applyBorder="1" applyAlignment="1" applyProtection="1">
      <alignment horizontal="center" vertical="center"/>
    </xf>
    <xf numFmtId="0" fontId="5" fillId="6" borderId="2" xfId="0" applyNumberFormat="1" applyFont="1" applyFill="1" applyBorder="1" applyAlignment="1" applyProtection="1">
      <alignment horizontal="center"/>
    </xf>
    <xf numFmtId="49" fontId="6" fillId="4" borderId="2" xfId="0" applyNumberFormat="1" applyFont="1" applyFill="1" applyBorder="1" applyAlignment="1" applyProtection="1">
      <alignment horizontal="center" vertical="center"/>
    </xf>
    <xf numFmtId="49" fontId="3" fillId="4" borderId="2" xfId="0" applyNumberFormat="1" applyFont="1" applyFill="1" applyBorder="1" applyAlignment="1" applyProtection="1">
      <alignment horizontal="center" vertical="center"/>
    </xf>
    <xf numFmtId="49" fontId="3" fillId="5" borderId="2" xfId="0" applyNumberFormat="1" applyFont="1" applyFill="1" applyBorder="1" applyAlignment="1" applyProtection="1">
      <alignment horizontal="center" vertical="center"/>
    </xf>
    <xf numFmtId="49" fontId="9" fillId="7" borderId="2" xfId="0" applyNumberFormat="1" applyFont="1" applyFill="1" applyBorder="1" applyAlignment="1" applyProtection="1">
      <alignment horizontal="center"/>
      <protection locked="0"/>
    </xf>
    <xf numFmtId="0" fontId="9" fillId="7" borderId="2" xfId="0" applyNumberFormat="1" applyFont="1" applyFill="1" applyBorder="1" applyAlignment="1" applyProtection="1">
      <protection locked="0"/>
    </xf>
    <xf numFmtId="0" fontId="7" fillId="7" borderId="2" xfId="0" applyNumberFormat="1" applyFont="1" applyFill="1" applyBorder="1" applyAlignment="1" applyProtection="1">
      <alignment horizontal="center"/>
      <protection locked="0"/>
    </xf>
    <xf numFmtId="0" fontId="10" fillId="7" borderId="2" xfId="0" applyNumberFormat="1" applyFont="1" applyFill="1" applyBorder="1" applyAlignment="1" applyProtection="1">
      <alignment horizontal="center" vertical="center"/>
      <protection locked="0"/>
    </xf>
    <xf numFmtId="0" fontId="9" fillId="7" borderId="2" xfId="0" applyNumberFormat="1" applyFont="1" applyFill="1" applyBorder="1" applyAlignment="1" applyProtection="1">
      <alignment horizontal="center" vertical="center"/>
      <protection locked="0"/>
    </xf>
    <xf numFmtId="0" fontId="9" fillId="5" borderId="2" xfId="0" applyNumberFormat="1" applyFont="1" applyFill="1" applyBorder="1" applyAlignment="1" applyProtection="1">
      <alignment horizontal="center" vertical="center"/>
      <protection locked="0"/>
    </xf>
    <xf numFmtId="0" fontId="9" fillId="7" borderId="2" xfId="0" applyNumberFormat="1" applyFont="1" applyFill="1" applyBorder="1" applyAlignment="1" applyProtection="1">
      <alignment horizontal="center" vertical="center" wrapText="1"/>
      <protection locked="0"/>
    </xf>
    <xf numFmtId="0" fontId="9" fillId="7" borderId="2" xfId="0" applyNumberFormat="1" applyFont="1" applyFill="1" applyBorder="1" applyAlignment="1" applyProtection="1">
      <alignment horizontal="left" vertical="center" wrapText="1"/>
      <protection locked="0"/>
    </xf>
    <xf numFmtId="0" fontId="9" fillId="7" borderId="2" xfId="0" applyNumberFormat="1" applyFont="1" applyFill="1" applyBorder="1" applyAlignment="1" applyProtection="1">
      <alignment horizontal="left" vertical="center"/>
      <protection locked="0"/>
    </xf>
    <xf numFmtId="0" fontId="10" fillId="7" borderId="2" xfId="0" applyNumberFormat="1" applyFont="1" applyFill="1" applyBorder="1" applyAlignment="1" applyProtection="1">
      <alignment horizontal="center"/>
      <protection locked="0"/>
    </xf>
    <xf numFmtId="49" fontId="10" fillId="7" borderId="2" xfId="0" applyNumberFormat="1" applyFont="1" applyFill="1" applyBorder="1" applyAlignment="1" applyProtection="1">
      <alignment horizontal="center" vertical="center"/>
      <protection locked="0"/>
    </xf>
    <xf numFmtId="49" fontId="9" fillId="5" borderId="2" xfId="0" applyNumberFormat="1" applyFont="1" applyFill="1" applyBorder="1" applyAlignment="1" applyProtection="1">
      <alignment horizontal="center" vertical="center"/>
      <protection locked="0"/>
    </xf>
    <xf numFmtId="49" fontId="9" fillId="7" borderId="2" xfId="0" applyNumberFormat="1" applyFont="1" applyFill="1" applyBorder="1" applyAlignment="1" applyProtection="1">
      <alignment horizontal="center" vertical="center"/>
      <protection locked="0"/>
    </xf>
    <xf numFmtId="0" fontId="11" fillId="7" borderId="2" xfId="0" applyNumberFormat="1" applyFont="1" applyFill="1" applyBorder="1" applyAlignment="1" applyProtection="1">
      <alignment wrapText="1"/>
      <protection locked="0"/>
    </xf>
    <xf numFmtId="0" fontId="12" fillId="7" borderId="2" xfId="0" applyNumberFormat="1" applyFont="1" applyFill="1" applyBorder="1" applyAlignment="1" applyProtection="1">
      <alignment horizontal="center"/>
      <protection locked="0"/>
    </xf>
    <xf numFmtId="0" fontId="12" fillId="7" borderId="2" xfId="0" applyNumberFormat="1" applyFont="1" applyFill="1" applyBorder="1" applyAlignment="1" applyProtection="1">
      <alignment horizontal="center" vertical="center"/>
      <protection locked="0"/>
    </xf>
    <xf numFmtId="0" fontId="1" fillId="7" borderId="2" xfId="0" applyNumberFormat="1" applyFont="1" applyFill="1" applyBorder="1" applyAlignment="1" applyProtection="1">
      <alignment horizontal="center" vertical="center"/>
      <protection locked="0"/>
    </xf>
    <xf numFmtId="0" fontId="1" fillId="5" borderId="2" xfId="0" applyNumberFormat="1" applyFont="1" applyFill="1" applyBorder="1" applyAlignment="1" applyProtection="1">
      <alignment horizontal="center" vertical="center"/>
      <protection locked="0"/>
    </xf>
    <xf numFmtId="0" fontId="11" fillId="7" borderId="2" xfId="0" applyNumberFormat="1" applyFont="1" applyFill="1" applyBorder="1" applyAlignment="1" applyProtection="1">
      <alignment horizontal="left" vertical="center"/>
      <protection locked="0"/>
    </xf>
    <xf numFmtId="0" fontId="11" fillId="7" borderId="2" xfId="0" applyNumberFormat="1" applyFont="1" applyFill="1" applyBorder="1" applyAlignment="1" applyProtection="1">
      <protection locked="0"/>
    </xf>
    <xf numFmtId="0" fontId="13" fillId="7" borderId="2" xfId="0" applyNumberFormat="1" applyFont="1" applyFill="1" applyBorder="1" applyAlignment="1" applyProtection="1">
      <alignment horizontal="center"/>
      <protection locked="0"/>
    </xf>
    <xf numFmtId="0" fontId="14" fillId="7" borderId="2" xfId="0" applyNumberFormat="1" applyFont="1" applyFill="1" applyBorder="1" applyAlignment="1" applyProtection="1">
      <alignment horizontal="center" vertical="center"/>
      <protection locked="0"/>
    </xf>
    <xf numFmtId="49" fontId="4" fillId="4" borderId="2" xfId="0" applyNumberFormat="1" applyFont="1" applyFill="1" applyBorder="1" applyAlignment="1" applyProtection="1">
      <alignment horizontal="center" vertical="center"/>
    </xf>
    <xf numFmtId="0" fontId="4" fillId="4" borderId="2" xfId="0" applyNumberFormat="1" applyFont="1" applyFill="1" applyBorder="1" applyAlignment="1" applyProtection="1"/>
    <xf numFmtId="49" fontId="4" fillId="8" borderId="2" xfId="0" applyNumberFormat="1" applyFont="1" applyFill="1" applyBorder="1" applyAlignment="1" applyProtection="1">
      <alignment horizontal="center" vertical="center"/>
    </xf>
    <xf numFmtId="0" fontId="4" fillId="8" borderId="2" xfId="0" applyNumberFormat="1" applyFont="1" applyFill="1" applyBorder="1" applyAlignment="1" applyProtection="1"/>
    <xf numFmtId="0" fontId="3" fillId="8" borderId="2" xfId="0" applyNumberFormat="1" applyFont="1" applyFill="1" applyBorder="1" applyAlignment="1" applyProtection="1">
      <alignment horizontal="center"/>
    </xf>
    <xf numFmtId="0" fontId="8" fillId="7" borderId="2" xfId="0" applyNumberFormat="1" applyFont="1" applyFill="1" applyBorder="1" applyAlignment="1" applyProtection="1">
      <alignment horizontal="center"/>
      <protection locked="0"/>
    </xf>
    <xf numFmtId="0" fontId="3" fillId="7" borderId="2" xfId="0" applyNumberFormat="1" applyFont="1" applyFill="1" applyBorder="1" applyAlignment="1" applyProtection="1">
      <alignment horizontal="center"/>
      <protection locked="0"/>
    </xf>
    <xf numFmtId="0" fontId="3" fillId="5" borderId="2" xfId="0" applyNumberFormat="1" applyFont="1" applyFill="1" applyBorder="1" applyAlignment="1" applyProtection="1">
      <alignment horizontal="center"/>
      <protection locked="0"/>
    </xf>
    <xf numFmtId="0" fontId="3" fillId="7" borderId="2" xfId="0" applyNumberFormat="1" applyFont="1" applyFill="1" applyBorder="1" applyAlignment="1" applyProtection="1">
      <alignment horizontal="center" vertical="center" wrapText="1"/>
      <protection locked="0"/>
    </xf>
    <xf numFmtId="49" fontId="9" fillId="0" borderId="2" xfId="0" applyNumberFormat="1" applyFont="1" applyFill="1" applyBorder="1" applyAlignment="1" applyProtection="1">
      <alignment horizontal="center" vertical="center"/>
      <protection locked="0"/>
    </xf>
    <xf numFmtId="0" fontId="9" fillId="0" borderId="2" xfId="0" applyNumberFormat="1" applyFont="1" applyFill="1" applyBorder="1" applyAlignment="1" applyProtection="1">
      <protection locked="0"/>
    </xf>
    <xf numFmtId="0" fontId="15" fillId="8" borderId="2" xfId="0" applyNumberFormat="1" applyFont="1" applyFill="1" applyBorder="1" applyAlignment="1" applyProtection="1">
      <alignment horizontal="center"/>
      <protection locked="0"/>
    </xf>
    <xf numFmtId="0" fontId="3" fillId="8" borderId="2" xfId="0" applyNumberFormat="1" applyFont="1" applyFill="1" applyBorder="1" applyAlignment="1" applyProtection="1">
      <alignment horizontal="center"/>
      <protection locked="0"/>
    </xf>
    <xf numFmtId="0" fontId="3" fillId="8" borderId="2" xfId="0" applyNumberFormat="1" applyFont="1" applyFill="1" applyBorder="1" applyAlignment="1" applyProtection="1">
      <alignment horizontal="center" vertical="center" wrapText="1"/>
      <protection locked="0"/>
    </xf>
    <xf numFmtId="0" fontId="15" fillId="4" borderId="2" xfId="0" applyNumberFormat="1" applyFont="1" applyFill="1" applyBorder="1" applyAlignment="1" applyProtection="1">
      <alignment horizontal="center" vertical="center"/>
    </xf>
    <xf numFmtId="49" fontId="9" fillId="0" borderId="2" xfId="0" applyNumberFormat="1" applyFont="1" applyFill="1" applyBorder="1" applyAlignment="1" applyProtection="1">
      <alignment horizontal="center" vertical="center"/>
    </xf>
    <xf numFmtId="0" fontId="9" fillId="0" borderId="2" xfId="0" applyNumberFormat="1" applyFont="1" applyFill="1" applyBorder="1" applyAlignment="1" applyProtection="1"/>
    <xf numFmtId="0" fontId="15" fillId="0" borderId="2" xfId="0" applyNumberFormat="1" applyFont="1" applyFill="1" applyBorder="1" applyAlignment="1" applyProtection="1">
      <alignment horizontal="center"/>
    </xf>
    <xf numFmtId="0" fontId="3" fillId="0" borderId="2" xfId="0" applyNumberFormat="1" applyFont="1" applyFill="1" applyBorder="1" applyAlignment="1" applyProtection="1">
      <alignment horizontal="center"/>
    </xf>
    <xf numFmtId="0" fontId="15" fillId="7" borderId="2" xfId="0" applyNumberFormat="1" applyFont="1" applyFill="1" applyBorder="1" applyAlignment="1" applyProtection="1">
      <alignment horizontal="center"/>
      <protection locked="0"/>
    </xf>
    <xf numFmtId="49" fontId="4" fillId="9" borderId="2" xfId="0" applyNumberFormat="1" applyFont="1" applyFill="1" applyBorder="1" applyAlignment="1" applyProtection="1">
      <alignment horizontal="center" vertical="center"/>
    </xf>
    <xf numFmtId="0" fontId="4" fillId="9" borderId="2" xfId="0" applyNumberFormat="1" applyFont="1" applyFill="1" applyBorder="1" applyAlignment="1" applyProtection="1">
      <alignment horizontal="left" vertical="center" wrapText="1"/>
    </xf>
    <xf numFmtId="0" fontId="3" fillId="9" borderId="2" xfId="0" applyNumberFormat="1" applyFont="1" applyFill="1" applyBorder="1" applyAlignment="1" applyProtection="1">
      <alignment horizontal="center" vertical="center"/>
    </xf>
    <xf numFmtId="0" fontId="3" fillId="5" borderId="2" xfId="0" applyNumberFormat="1" applyFont="1" applyFill="1" applyBorder="1" applyAlignment="1" applyProtection="1">
      <alignment horizontal="center" vertical="center"/>
    </xf>
    <xf numFmtId="0" fontId="15" fillId="9" borderId="2" xfId="0" applyNumberFormat="1" applyFont="1" applyFill="1" applyBorder="1" applyAlignment="1" applyProtection="1">
      <alignment horizontal="center"/>
    </xf>
    <xf numFmtId="0" fontId="3" fillId="9" borderId="2" xfId="0" applyNumberFormat="1" applyFont="1" applyFill="1" applyBorder="1" applyAlignment="1" applyProtection="1">
      <alignment horizontal="center"/>
    </xf>
    <xf numFmtId="49" fontId="9" fillId="7" borderId="2" xfId="0" applyNumberFormat="1" applyFont="1" applyFill="1" applyBorder="1" applyAlignment="1" applyProtection="1">
      <protection locked="0"/>
    </xf>
    <xf numFmtId="0" fontId="1" fillId="7" borderId="2" xfId="0" applyNumberFormat="1" applyFont="1" applyFill="1" applyBorder="1" applyAlignment="1" applyProtection="1">
      <protection locked="0"/>
    </xf>
    <xf numFmtId="0" fontId="1" fillId="5" borderId="2" xfId="0" applyNumberFormat="1" applyFont="1" applyFill="1" applyBorder="1" applyAlignment="1" applyProtection="1">
      <protection locked="0"/>
    </xf>
    <xf numFmtId="0" fontId="9" fillId="7" borderId="2" xfId="0" applyNumberFormat="1" applyFont="1" applyFill="1" applyBorder="1" applyAlignment="1" applyProtection="1">
      <alignment vertical="center" wrapText="1"/>
      <protection locked="0"/>
    </xf>
    <xf numFmtId="0" fontId="9" fillId="7" borderId="2" xfId="0" applyNumberFormat="1" applyFont="1" applyFill="1" applyBorder="1" applyAlignment="1" applyProtection="1"/>
    <xf numFmtId="0" fontId="16" fillId="7" borderId="2" xfId="0" applyNumberFormat="1" applyFont="1" applyFill="1" applyBorder="1" applyAlignment="1" applyProtection="1">
      <alignment horizontal="center" vertical="center"/>
      <protection locked="0"/>
    </xf>
    <xf numFmtId="0" fontId="15" fillId="9" borderId="2" xfId="0" applyNumberFormat="1" applyFont="1" applyFill="1" applyBorder="1" applyAlignment="1" applyProtection="1">
      <alignment horizontal="center" vertical="center"/>
    </xf>
    <xf numFmtId="0" fontId="3" fillId="7" borderId="2" xfId="0" applyNumberFormat="1" applyFont="1" applyFill="1" applyBorder="1" applyAlignment="1" applyProtection="1">
      <alignment horizontal="center" vertical="center"/>
    </xf>
    <xf numFmtId="49" fontId="1" fillId="0" borderId="2" xfId="0" applyNumberFormat="1" applyFont="1" applyFill="1" applyBorder="1" applyAlignment="1" applyProtection="1">
      <alignment horizontal="center" vertical="center"/>
    </xf>
    <xf numFmtId="0" fontId="1" fillId="0" borderId="2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>
      <alignment horizontal="center"/>
      <protection locked="0"/>
    </xf>
    <xf numFmtId="0" fontId="2" fillId="0" borderId="0" xfId="0" applyNumberFormat="1" applyFont="1" applyFill="1" applyBorder="1" applyAlignment="1" applyProtection="1">
      <alignment vertical="center" wrapText="1"/>
      <protection locked="0"/>
    </xf>
    <xf numFmtId="0" fontId="5" fillId="0" borderId="0" xfId="0" applyNumberFormat="1" applyFont="1" applyFill="1" applyBorder="1" applyAlignment="1" applyProtection="1">
      <alignment horizontal="center" vertical="center"/>
      <protection locked="0"/>
    </xf>
    <xf numFmtId="0" fontId="1" fillId="2" borderId="4" xfId="0" applyNumberFormat="1" applyFont="1" applyFill="1" applyBorder="1" applyAlignment="1" applyProtection="1">
      <alignment horizontal="center"/>
      <protection locked="0"/>
    </xf>
    <xf numFmtId="0" fontId="1" fillId="2" borderId="5" xfId="0" applyNumberFormat="1" applyFont="1" applyFill="1" applyBorder="1" applyAlignment="1" applyProtection="1">
      <alignment horizontal="center"/>
      <protection locked="0"/>
    </xf>
    <xf numFmtId="0" fontId="1" fillId="2" borderId="6" xfId="0" applyNumberFormat="1" applyFont="1" applyFill="1" applyBorder="1" applyAlignment="1" applyProtection="1">
      <alignment horizontal="center"/>
      <protection locked="0"/>
    </xf>
    <xf numFmtId="0" fontId="6" fillId="2" borderId="12" xfId="0" applyNumberFormat="1" applyFont="1" applyFill="1" applyBorder="1" applyAlignment="1" applyProtection="1">
      <alignment horizontal="center" vertical="center"/>
      <protection locked="0"/>
    </xf>
    <xf numFmtId="0" fontId="6" fillId="2" borderId="13" xfId="0" applyNumberFormat="1" applyFont="1" applyFill="1" applyBorder="1" applyAlignment="1" applyProtection="1">
      <alignment horizontal="center" vertical="center"/>
      <protection locked="0"/>
    </xf>
    <xf numFmtId="0" fontId="6" fillId="2" borderId="14" xfId="0" applyNumberFormat="1" applyFont="1" applyFill="1" applyBorder="1" applyAlignment="1" applyProtection="1">
      <alignment horizontal="center" vertical="center"/>
      <protection locked="0"/>
    </xf>
    <xf numFmtId="0" fontId="6" fillId="10" borderId="2" xfId="0" applyNumberFormat="1" applyFont="1" applyFill="1" applyBorder="1" applyAlignment="1" applyProtection="1">
      <alignment horizontal="center" vertical="center" wrapText="1"/>
      <protection locked="0"/>
    </xf>
    <xf numFmtId="0" fontId="6" fillId="10" borderId="12" xfId="0" applyNumberFormat="1" applyFont="1" applyFill="1" applyBorder="1" applyAlignment="1" applyProtection="1">
      <alignment horizontal="center" vertical="center" wrapText="1"/>
      <protection locked="0"/>
    </xf>
    <xf numFmtId="0" fontId="6" fillId="10" borderId="13" xfId="0" applyNumberFormat="1" applyFont="1" applyFill="1" applyBorder="1" applyAlignment="1" applyProtection="1">
      <alignment horizontal="center" vertical="center" wrapText="1"/>
      <protection locked="0"/>
    </xf>
    <xf numFmtId="0" fontId="6" fillId="10" borderId="14" xfId="0" applyNumberFormat="1" applyFont="1" applyFill="1" applyBorder="1" applyAlignment="1" applyProtection="1">
      <alignment horizontal="center" vertical="center" wrapText="1"/>
      <protection locked="0"/>
    </xf>
    <xf numFmtId="0" fontId="6" fillId="10" borderId="7" xfId="0" applyNumberFormat="1" applyFont="1" applyFill="1" applyBorder="1" applyAlignment="1" applyProtection="1">
      <alignment horizontal="center" vertical="center"/>
      <protection locked="0"/>
    </xf>
    <xf numFmtId="0" fontId="6" fillId="10" borderId="12" xfId="0" applyNumberFormat="1" applyFont="1" applyFill="1" applyBorder="1" applyAlignment="1" applyProtection="1">
      <alignment horizontal="center" vertical="center"/>
      <protection locked="0"/>
    </xf>
    <xf numFmtId="0" fontId="6" fillId="10" borderId="13" xfId="0" applyNumberFormat="1" applyFont="1" applyFill="1" applyBorder="1" applyAlignment="1" applyProtection="1">
      <alignment horizontal="center" vertical="center"/>
      <protection locked="0"/>
    </xf>
    <xf numFmtId="0" fontId="6" fillId="10" borderId="14" xfId="0" applyNumberFormat="1" applyFont="1" applyFill="1" applyBorder="1" applyAlignment="1" applyProtection="1">
      <alignment horizontal="center" vertical="center"/>
      <protection locked="0"/>
    </xf>
    <xf numFmtId="0" fontId="6" fillId="10" borderId="4" xfId="0" applyNumberFormat="1" applyFont="1" applyFill="1" applyBorder="1" applyAlignment="1" applyProtection="1">
      <alignment horizontal="center" vertical="center"/>
      <protection locked="0"/>
    </xf>
    <xf numFmtId="0" fontId="6" fillId="10" borderId="5" xfId="0" applyNumberFormat="1" applyFont="1" applyFill="1" applyBorder="1" applyAlignment="1" applyProtection="1">
      <alignment horizontal="center" vertical="center"/>
      <protection locked="0"/>
    </xf>
    <xf numFmtId="0" fontId="6" fillId="10" borderId="6" xfId="0" applyNumberFormat="1" applyFont="1" applyFill="1" applyBorder="1" applyAlignment="1" applyProtection="1">
      <alignment horizontal="center" vertical="center"/>
      <protection locked="0"/>
    </xf>
    <xf numFmtId="0" fontId="6" fillId="10" borderId="4" xfId="0" applyNumberFormat="1" applyFont="1" applyFill="1" applyBorder="1" applyAlignment="1" applyProtection="1">
      <alignment horizontal="center" vertical="center" textRotation="90" wrapText="1"/>
      <protection locked="0"/>
    </xf>
    <xf numFmtId="0" fontId="6" fillId="10" borderId="5" xfId="0" applyNumberFormat="1" applyFont="1" applyFill="1" applyBorder="1" applyAlignment="1" applyProtection="1">
      <alignment horizontal="center" vertical="center" textRotation="90" wrapText="1"/>
      <protection locked="0"/>
    </xf>
    <xf numFmtId="0" fontId="6" fillId="10" borderId="4" xfId="0" applyNumberFormat="1" applyFont="1" applyFill="1" applyBorder="1" applyAlignment="1" applyProtection="1">
      <alignment horizontal="center" vertical="center" textRotation="90"/>
      <protection locked="0"/>
    </xf>
    <xf numFmtId="0" fontId="6" fillId="10" borderId="5" xfId="0" applyNumberFormat="1" applyFont="1" applyFill="1" applyBorder="1" applyAlignment="1" applyProtection="1">
      <alignment horizontal="center" vertical="center" textRotation="90"/>
      <protection locked="0"/>
    </xf>
    <xf numFmtId="0" fontId="4" fillId="10" borderId="12" xfId="0" applyNumberFormat="1" applyFont="1" applyFill="1" applyBorder="1" applyAlignment="1" applyProtection="1">
      <alignment horizontal="center" vertical="center"/>
      <protection locked="0"/>
    </xf>
    <xf numFmtId="0" fontId="4" fillId="10" borderId="13" xfId="0" applyNumberFormat="1" applyFont="1" applyFill="1" applyBorder="1" applyAlignment="1" applyProtection="1">
      <alignment horizontal="center" vertical="center"/>
      <protection locked="0"/>
    </xf>
    <xf numFmtId="0" fontId="6" fillId="10" borderId="9" xfId="0" applyNumberFormat="1" applyFont="1" applyFill="1" applyBorder="1" applyAlignment="1" applyProtection="1">
      <alignment horizontal="center" vertical="center"/>
      <protection locked="0"/>
    </xf>
    <xf numFmtId="0" fontId="6" fillId="10" borderId="4" xfId="0" applyNumberFormat="1" applyFont="1" applyFill="1" applyBorder="1" applyAlignment="1" applyProtection="1">
      <alignment horizontal="center" vertical="center" wrapText="1"/>
      <protection locked="0"/>
    </xf>
    <xf numFmtId="0" fontId="6" fillId="10" borderId="5" xfId="0" applyNumberFormat="1" applyFont="1" applyFill="1" applyBorder="1" applyAlignment="1" applyProtection="1">
      <alignment horizontal="center" vertical="center" wrapText="1"/>
      <protection locked="0"/>
    </xf>
    <xf numFmtId="0" fontId="4" fillId="10" borderId="4" xfId="0" applyNumberFormat="1" applyFont="1" applyFill="1" applyBorder="1" applyAlignment="1" applyProtection="1">
      <alignment horizontal="center" vertical="center" textRotation="90"/>
      <protection locked="0"/>
    </xf>
    <xf numFmtId="0" fontId="4" fillId="10" borderId="5" xfId="0" applyNumberFormat="1" applyFont="1" applyFill="1" applyBorder="1" applyAlignment="1" applyProtection="1">
      <alignment horizontal="center" vertical="center" textRotation="90"/>
      <protection locked="0"/>
    </xf>
    <xf numFmtId="0" fontId="4" fillId="10" borderId="2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2" xfId="0" applyNumberFormat="1" applyFont="1" applyFill="1" applyBorder="1" applyAlignment="1" applyProtection="1">
      <alignment horizontal="center"/>
      <protection locked="0"/>
    </xf>
    <xf numFmtId="0" fontId="4" fillId="11" borderId="2" xfId="0" applyNumberFormat="1" applyFont="1" applyFill="1" applyBorder="1" applyAlignment="1" applyProtection="1">
      <alignment horizontal="center" vertical="center"/>
    </xf>
    <xf numFmtId="0" fontId="4" fillId="11" borderId="2" xfId="0" applyNumberFormat="1" applyFont="1" applyFill="1" applyBorder="1" applyAlignment="1" applyProtection="1">
      <alignment horizontal="left" vertical="center"/>
    </xf>
    <xf numFmtId="0" fontId="6" fillId="11" borderId="2" xfId="0" applyNumberFormat="1" applyFont="1" applyFill="1" applyBorder="1" applyAlignment="1" applyProtection="1">
      <alignment horizontal="center" vertical="center"/>
    </xf>
    <xf numFmtId="0" fontId="4" fillId="7" borderId="2" xfId="0" applyNumberFormat="1" applyFont="1" applyFill="1" applyBorder="1" applyAlignment="1" applyProtection="1">
      <alignment horizontal="center"/>
      <protection locked="0"/>
    </xf>
    <xf numFmtId="0" fontId="7" fillId="7" borderId="2" xfId="0" applyNumberFormat="1" applyFont="1" applyFill="1" applyBorder="1" applyAlignment="1" applyProtection="1">
      <alignment horizontal="center" vertical="center"/>
      <protection locked="0"/>
    </xf>
    <xf numFmtId="49" fontId="4" fillId="7" borderId="2" xfId="0" applyNumberFormat="1" applyFont="1" applyFill="1" applyBorder="1" applyAlignment="1" applyProtection="1">
      <alignment horizontal="center"/>
      <protection locked="0"/>
    </xf>
    <xf numFmtId="0" fontId="7" fillId="7" borderId="2" xfId="0" applyNumberFormat="1" applyFont="1" applyFill="1" applyBorder="1" applyAlignment="1" applyProtection="1">
      <alignment horizontal="center" vertical="center"/>
    </xf>
    <xf numFmtId="0" fontId="9" fillId="0" borderId="2" xfId="0" applyNumberFormat="1" applyFont="1" applyFill="1" applyBorder="1" applyAlignment="1" applyProtection="1">
      <alignment horizontal="left" vertical="center" wrapText="1"/>
      <protection locked="0"/>
    </xf>
    <xf numFmtId="0" fontId="4" fillId="11" borderId="2" xfId="0" applyNumberFormat="1" applyFont="1" applyFill="1" applyBorder="1" applyAlignment="1" applyProtection="1">
      <alignment horizontal="left" vertical="center" wrapText="1"/>
    </xf>
    <xf numFmtId="49" fontId="1" fillId="0" borderId="0" xfId="0" applyNumberFormat="1" applyFont="1" applyFill="1" applyBorder="1" applyAlignment="1" applyProtection="1"/>
    <xf numFmtId="0" fontId="4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17" fillId="0" borderId="0" xfId="0" applyNumberFormat="1" applyFont="1" applyFill="1" applyBorder="1" applyAlignment="1" applyProtection="1">
      <alignment horizontal="right" vertical="center"/>
    </xf>
    <xf numFmtId="0" fontId="3" fillId="0" borderId="1" xfId="0" applyNumberFormat="1" applyFont="1" applyFill="1" applyBorder="1" applyAlignment="1" applyProtection="1">
      <alignment horizontal="center" vertical="center"/>
      <protection locked="0"/>
    </xf>
    <xf numFmtId="49" fontId="6" fillId="10" borderId="4" xfId="0" applyNumberFormat="1" applyFont="1" applyFill="1" applyBorder="1" applyAlignment="1" applyProtection="1">
      <alignment horizontal="center" vertical="center"/>
    </xf>
    <xf numFmtId="49" fontId="6" fillId="10" borderId="5" xfId="0" applyNumberFormat="1" applyFont="1" applyFill="1" applyBorder="1" applyAlignment="1" applyProtection="1">
      <alignment horizontal="center" vertical="center"/>
    </xf>
    <xf numFmtId="49" fontId="6" fillId="10" borderId="6" xfId="0" applyNumberFormat="1" applyFont="1" applyFill="1" applyBorder="1" applyAlignment="1" applyProtection="1">
      <alignment horizontal="center" vertical="center"/>
    </xf>
    <xf numFmtId="0" fontId="6" fillId="10" borderId="2" xfId="0" applyNumberFormat="1" applyFont="1" applyFill="1" applyBorder="1" applyAlignment="1" applyProtection="1">
      <alignment horizontal="center" vertical="center"/>
    </xf>
    <xf numFmtId="0" fontId="6" fillId="10" borderId="7" xfId="0" applyNumberFormat="1" applyFont="1" applyFill="1" applyBorder="1" applyAlignment="1" applyProtection="1">
      <alignment horizontal="center" vertical="center"/>
    </xf>
    <xf numFmtId="0" fontId="6" fillId="10" borderId="4" xfId="0" applyNumberFormat="1" applyFont="1" applyFill="1" applyBorder="1" applyAlignment="1" applyProtection="1">
      <alignment horizontal="center" vertical="center"/>
    </xf>
    <xf numFmtId="0" fontId="6" fillId="10" borderId="5" xfId="0" applyNumberFormat="1" applyFont="1" applyFill="1" applyBorder="1" applyAlignment="1" applyProtection="1">
      <alignment horizontal="center" vertical="center"/>
    </xf>
    <xf numFmtId="0" fontId="6" fillId="10" borderId="6" xfId="0" applyNumberFormat="1" applyFont="1" applyFill="1" applyBorder="1" applyAlignment="1" applyProtection="1">
      <alignment horizontal="center" vertical="center"/>
    </xf>
    <xf numFmtId="0" fontId="6" fillId="10" borderId="9" xfId="0" applyNumberFormat="1" applyFont="1" applyFill="1" applyBorder="1" applyAlignment="1" applyProtection="1">
      <alignment horizontal="center" vertical="center"/>
    </xf>
    <xf numFmtId="0" fontId="6" fillId="10" borderId="10" xfId="0" applyNumberFormat="1" applyFont="1" applyFill="1" applyBorder="1" applyAlignment="1" applyProtection="1">
      <alignment horizontal="center" vertical="center"/>
    </xf>
    <xf numFmtId="0" fontId="6" fillId="10" borderId="11" xfId="0" applyNumberFormat="1" applyFont="1" applyFill="1" applyBorder="1" applyAlignment="1" applyProtection="1">
      <alignment horizontal="center" vertical="center"/>
    </xf>
    <xf numFmtId="0" fontId="6" fillId="10" borderId="3" xfId="0" applyNumberFormat="1" applyFont="1" applyFill="1" applyBorder="1" applyAlignment="1" applyProtection="1">
      <alignment horizontal="center" vertical="center"/>
    </xf>
    <xf numFmtId="0" fontId="6" fillId="10" borderId="1" xfId="0" applyNumberFormat="1" applyFont="1" applyFill="1" applyBorder="1" applyAlignment="1" applyProtection="1">
      <alignment horizontal="center" vertical="center"/>
    </xf>
    <xf numFmtId="0" fontId="4" fillId="10" borderId="4" xfId="0" applyNumberFormat="1" applyFont="1" applyFill="1" applyBorder="1" applyAlignment="1" applyProtection="1">
      <alignment horizontal="center" vertical="center"/>
    </xf>
    <xf numFmtId="0" fontId="4" fillId="10" borderId="5" xfId="0" applyNumberFormat="1" applyFont="1" applyFill="1" applyBorder="1" applyAlignment="1" applyProtection="1">
      <alignment horizontal="center" vertical="center"/>
    </xf>
    <xf numFmtId="0" fontId="4" fillId="10" borderId="6" xfId="0" applyNumberFormat="1" applyFont="1" applyFill="1" applyBorder="1" applyAlignment="1" applyProtection="1">
      <alignment horizontal="center" vertical="center"/>
    </xf>
    <xf numFmtId="0" fontId="6" fillId="10" borderId="2" xfId="0" applyNumberFormat="1" applyFont="1" applyFill="1" applyBorder="1" applyAlignment="1" applyProtection="1">
      <alignment horizontal="center" vertical="center" wrapText="1"/>
    </xf>
    <xf numFmtId="49" fontId="3" fillId="10" borderId="2" xfId="0" applyNumberFormat="1" applyFont="1" applyFill="1" applyBorder="1" applyAlignment="1" applyProtection="1">
      <alignment horizontal="center" vertical="center"/>
    </xf>
    <xf numFmtId="0" fontId="3" fillId="10" borderId="2" xfId="0" applyNumberFormat="1" applyFont="1" applyFill="1" applyBorder="1" applyAlignment="1" applyProtection="1">
      <alignment horizontal="center" vertical="center"/>
    </xf>
    <xf numFmtId="0" fontId="17" fillId="10" borderId="2" xfId="0" applyNumberFormat="1" applyFont="1" applyFill="1" applyBorder="1" applyAlignment="1" applyProtection="1">
      <alignment horizontal="center" vertical="center"/>
    </xf>
    <xf numFmtId="49" fontId="6" fillId="12" borderId="2" xfId="0" applyNumberFormat="1" applyFont="1" applyFill="1" applyBorder="1" applyAlignment="1" applyProtection="1">
      <alignment horizontal="center" vertical="center"/>
    </xf>
    <xf numFmtId="0" fontId="6" fillId="9" borderId="2" xfId="0" applyNumberFormat="1" applyFont="1" applyFill="1" applyBorder="1" applyAlignment="1" applyProtection="1">
      <alignment horizontal="left" vertical="center" wrapText="1"/>
    </xf>
    <xf numFmtId="0" fontId="3" fillId="9" borderId="2" xfId="0" applyNumberFormat="1" applyFont="1" applyFill="1" applyBorder="1" applyAlignment="1" applyProtection="1">
      <alignment horizontal="center" vertical="center" wrapText="1"/>
    </xf>
    <xf numFmtId="0" fontId="15" fillId="9" borderId="2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/>
    </xf>
    <xf numFmtId="0" fontId="6" fillId="12" borderId="2" xfId="0" applyNumberFormat="1" applyFont="1" applyFill="1" applyBorder="1" applyAlignment="1" applyProtection="1">
      <alignment horizontal="left" vertical="center" wrapText="1"/>
    </xf>
    <xf numFmtId="0" fontId="3" fillId="12" borderId="2" xfId="0" applyNumberFormat="1" applyFont="1" applyFill="1" applyBorder="1" applyAlignment="1" applyProtection="1">
      <alignment horizontal="center" vertical="center" wrapText="1"/>
    </xf>
    <xf numFmtId="49" fontId="7" fillId="7" borderId="2" xfId="0" applyNumberFormat="1" applyFont="1" applyFill="1" applyBorder="1" applyAlignment="1" applyProtection="1">
      <alignment horizontal="center" vertical="center"/>
    </xf>
    <xf numFmtId="0" fontId="7" fillId="7" borderId="2" xfId="0" applyNumberFormat="1" applyFont="1" applyFill="1" applyBorder="1" applyAlignment="1" applyProtection="1">
      <alignment vertical="center"/>
    </xf>
    <xf numFmtId="0" fontId="15" fillId="7" borderId="2" xfId="0" applyNumberFormat="1" applyFont="1" applyFill="1" applyBorder="1" applyAlignment="1" applyProtection="1">
      <alignment horizontal="center" vertical="center"/>
    </xf>
    <xf numFmtId="49" fontId="6" fillId="7" borderId="2" xfId="0" applyNumberFormat="1" applyFont="1" applyFill="1" applyBorder="1" applyAlignment="1" applyProtection="1">
      <alignment horizontal="center" vertical="center"/>
    </xf>
    <xf numFmtId="0" fontId="6" fillId="7" borderId="2" xfId="0" applyNumberFormat="1" applyFont="1" applyFill="1" applyBorder="1" applyAlignment="1" applyProtection="1">
      <alignment horizontal="left" vertical="center" wrapText="1"/>
    </xf>
    <xf numFmtId="0" fontId="7" fillId="7" borderId="2" xfId="0" applyNumberFormat="1" applyFont="1" applyFill="1" applyBorder="1" applyAlignment="1" applyProtection="1">
      <alignment horizontal="left" vertical="center" wrapText="1"/>
    </xf>
    <xf numFmtId="0" fontId="3" fillId="7" borderId="2" xfId="0" applyNumberFormat="1" applyFont="1" applyFill="1" applyBorder="1" applyAlignment="1" applyProtection="1">
      <alignment horizontal="center" vertical="center" wrapText="1"/>
    </xf>
    <xf numFmtId="0" fontId="3" fillId="11" borderId="2" xfId="0" applyNumberFormat="1" applyFont="1" applyFill="1" applyBorder="1" applyAlignment="1" applyProtection="1">
      <alignment horizontal="center" vertical="center" wrapText="1"/>
    </xf>
    <xf numFmtId="0" fontId="6" fillId="9" borderId="2" xfId="0" applyNumberFormat="1" applyFont="1" applyFill="1" applyBorder="1" applyAlignment="1" applyProtection="1">
      <alignment horizontal="left" vertical="center"/>
    </xf>
    <xf numFmtId="0" fontId="3" fillId="12" borderId="2" xfId="0" applyNumberFormat="1" applyFont="1" applyFill="1" applyBorder="1" applyAlignment="1" applyProtection="1">
      <alignment horizontal="center" vertical="center"/>
    </xf>
    <xf numFmtId="49" fontId="7" fillId="0" borderId="2" xfId="0" applyNumberFormat="1" applyFont="1" applyFill="1" applyBorder="1" applyAlignment="1" applyProtection="1">
      <alignment horizontal="center" vertical="center"/>
    </xf>
    <xf numFmtId="0" fontId="7" fillId="0" borderId="2" xfId="0" applyNumberFormat="1" applyFont="1" applyFill="1" applyBorder="1" applyAlignment="1" applyProtection="1">
      <alignment horizontal="left" vertical="center"/>
    </xf>
    <xf numFmtId="0" fontId="3" fillId="11" borderId="2" xfId="0" applyNumberFormat="1" applyFont="1" applyFill="1" applyBorder="1" applyAlignment="1" applyProtection="1">
      <alignment horizontal="center" vertical="center"/>
    </xf>
    <xf numFmtId="0" fontId="6" fillId="12" borderId="2" xfId="0" applyNumberFormat="1" applyFont="1" applyFill="1" applyBorder="1" applyAlignment="1" applyProtection="1">
      <alignment horizontal="left" vertical="center"/>
    </xf>
    <xf numFmtId="49" fontId="6" fillId="12" borderId="4" xfId="0" applyNumberFormat="1" applyFont="1" applyFill="1" applyBorder="1" applyAlignment="1" applyProtection="1">
      <alignment horizontal="center" vertical="center"/>
    </xf>
    <xf numFmtId="0" fontId="6" fillId="9" borderId="0" xfId="0" applyNumberFormat="1" applyFont="1" applyFill="1" applyBorder="1" applyAlignment="1" applyProtection="1"/>
    <xf numFmtId="0" fontId="3" fillId="12" borderId="4" xfId="0" applyNumberFormat="1" applyFont="1" applyFill="1" applyBorder="1" applyAlignment="1" applyProtection="1">
      <alignment horizontal="center" vertical="center"/>
    </xf>
    <xf numFmtId="0" fontId="7" fillId="7" borderId="2" xfId="0" applyNumberFormat="1" applyFont="1" applyFill="1" applyBorder="1" applyAlignment="1" applyProtection="1"/>
    <xf numFmtId="0" fontId="5" fillId="7" borderId="2" xfId="0" applyNumberFormat="1" applyFont="1" applyFill="1" applyBorder="1" applyAlignment="1" applyProtection="1">
      <alignment horizontal="center" vertical="center"/>
    </xf>
    <xf numFmtId="0" fontId="8" fillId="7" borderId="2" xfId="0" applyNumberFormat="1" applyFont="1" applyFill="1" applyBorder="1" applyAlignment="1" applyProtection="1">
      <alignment horizontal="center" vertical="center"/>
    </xf>
    <xf numFmtId="0" fontId="6" fillId="12" borderId="2" xfId="0" applyNumberFormat="1" applyFont="1" applyFill="1" applyBorder="1" applyAlignment="1" applyProtection="1">
      <alignment vertical="top" wrapText="1"/>
    </xf>
    <xf numFmtId="0" fontId="3" fillId="13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vertical="top" wrapText="1"/>
    </xf>
    <xf numFmtId="49" fontId="7" fillId="14" borderId="2" xfId="0" applyNumberFormat="1" applyFont="1" applyFill="1" applyBorder="1" applyAlignment="1" applyProtection="1">
      <alignment horizontal="center" vertical="center"/>
    </xf>
    <xf numFmtId="0" fontId="6" fillId="14" borderId="2" xfId="0" applyNumberFormat="1" applyFont="1" applyFill="1" applyBorder="1" applyAlignment="1" applyProtection="1">
      <alignment vertical="top" wrapText="1"/>
    </xf>
    <xf numFmtId="0" fontId="7" fillId="7" borderId="2" xfId="0" applyNumberFormat="1" applyFont="1" applyFill="1" applyBorder="1" applyAlignment="1" applyProtection="1">
      <alignment vertical="top" wrapText="1"/>
    </xf>
    <xf numFmtId="49" fontId="7" fillId="12" borderId="2" xfId="0" applyNumberFormat="1" applyFont="1" applyFill="1" applyBorder="1" applyAlignment="1" applyProtection="1">
      <alignment horizontal="center" vertical="center"/>
    </xf>
    <xf numFmtId="0" fontId="6" fillId="12" borderId="2" xfId="0" applyNumberFormat="1" applyFont="1" applyFill="1" applyBorder="1" applyAlignment="1" applyProtection="1">
      <alignment horizontal="left" vertical="top" wrapText="1"/>
    </xf>
    <xf numFmtId="0" fontId="7" fillId="7" borderId="2" xfId="0" applyNumberFormat="1" applyFont="1" applyFill="1" applyBorder="1" applyAlignment="1" applyProtection="1">
      <alignment horizontal="left" vertical="top" wrapText="1"/>
    </xf>
    <xf numFmtId="0" fontId="6" fillId="12" borderId="2" xfId="0" applyNumberFormat="1" applyFont="1" applyFill="1" applyBorder="1" applyAlignment="1" applyProtection="1">
      <alignment vertical="center"/>
    </xf>
    <xf numFmtId="0" fontId="7" fillId="7" borderId="2" xfId="0" applyNumberFormat="1" applyFont="1" applyFill="1" applyBorder="1" applyAlignment="1" applyProtection="1">
      <alignment vertical="center" wrapText="1"/>
    </xf>
    <xf numFmtId="0" fontId="7" fillId="0" borderId="2" xfId="0" applyNumberFormat="1" applyFont="1" applyFill="1" applyBorder="1" applyAlignment="1" applyProtection="1">
      <alignment horizontal="left" vertical="center" wrapText="1"/>
    </xf>
    <xf numFmtId="0" fontId="18" fillId="0" borderId="0" xfId="0" applyNumberFormat="1" applyFont="1" applyFill="1" applyBorder="1" applyAlignment="1" applyProtection="1">
      <alignment horizontal="center" vertical="center" wrapText="1"/>
    </xf>
    <xf numFmtId="0" fontId="19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center" vertical="center"/>
    </xf>
    <xf numFmtId="0" fontId="6" fillId="10" borderId="7" xfId="0" applyNumberFormat="1" applyFont="1" applyFill="1" applyBorder="1" applyAlignment="1" applyProtection="1">
      <alignment horizontal="center" vertical="center" wrapText="1"/>
    </xf>
    <xf numFmtId="0" fontId="6" fillId="10" borderId="8" xfId="0" applyNumberFormat="1" applyFont="1" applyFill="1" applyBorder="1" applyAlignment="1" applyProtection="1">
      <alignment horizontal="center" vertical="center" wrapText="1"/>
    </xf>
    <xf numFmtId="0" fontId="6" fillId="10" borderId="4" xfId="0" applyNumberFormat="1" applyFont="1" applyFill="1" applyBorder="1" applyAlignment="1" applyProtection="1">
      <alignment horizontal="center" vertical="center" wrapText="1"/>
    </xf>
    <xf numFmtId="0" fontId="6" fillId="10" borderId="5" xfId="0" applyNumberFormat="1" applyFont="1" applyFill="1" applyBorder="1" applyAlignment="1" applyProtection="1">
      <alignment horizontal="center" vertical="center" wrapText="1"/>
    </xf>
    <xf numFmtId="0" fontId="6" fillId="10" borderId="12" xfId="0" applyNumberFormat="1" applyFont="1" applyFill="1" applyBorder="1" applyAlignment="1" applyProtection="1">
      <alignment horizontal="center" vertical="center"/>
    </xf>
    <xf numFmtId="0" fontId="6" fillId="10" borderId="13" xfId="0" applyNumberFormat="1" applyFont="1" applyFill="1" applyBorder="1" applyAlignment="1" applyProtection="1">
      <alignment horizontal="center" vertical="center"/>
    </xf>
    <xf numFmtId="0" fontId="6" fillId="10" borderId="14" xfId="0" applyNumberFormat="1" applyFont="1" applyFill="1" applyBorder="1" applyAlignment="1" applyProtection="1">
      <alignment horizontal="center" vertical="center"/>
    </xf>
    <xf numFmtId="0" fontId="5" fillId="10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left" vertical="center" wrapText="1"/>
    </xf>
    <xf numFmtId="0" fontId="7" fillId="0" borderId="2" xfId="0" applyNumberFormat="1" applyFont="1" applyFill="1" applyBorder="1" applyAlignment="1" applyProtection="1">
      <alignment horizontal="center" vertical="center"/>
    </xf>
    <xf numFmtId="0" fontId="7" fillId="0" borderId="2" xfId="0" applyNumberFormat="1" applyFont="1" applyFill="1" applyBorder="1" applyAlignment="1" applyProtection="1">
      <alignment horizontal="left" vertical="top" wrapText="1"/>
    </xf>
    <xf numFmtId="49" fontId="6" fillId="0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/>
    <xf numFmtId="0" fontId="6" fillId="0" borderId="2" xfId="0" applyNumberFormat="1" applyFont="1" applyFill="1" applyBorder="1" applyAlignment="1" applyProtection="1">
      <alignment horizontal="left" vertical="center"/>
    </xf>
    <xf numFmtId="0" fontId="7" fillId="0" borderId="2" xfId="0" applyNumberFormat="1" applyFont="1" applyFill="1" applyBorder="1" applyAlignment="1" applyProtection="1"/>
    <xf numFmtId="49" fontId="7" fillId="0" borderId="2" xfId="0" applyNumberFormat="1" applyFont="1" applyFill="1" applyBorder="1" applyAlignment="1" applyProtection="1">
      <alignment horizontal="center"/>
    </xf>
    <xf numFmtId="49" fontId="7" fillId="0" borderId="12" xfId="0" applyNumberFormat="1" applyFont="1" applyFill="1" applyBorder="1" applyAlignment="1" applyProtection="1">
      <alignment horizontal="center"/>
    </xf>
    <xf numFmtId="49" fontId="7" fillId="0" borderId="13" xfId="0" applyNumberFormat="1" applyFont="1" applyFill="1" applyBorder="1" applyAlignment="1" applyProtection="1">
      <alignment horizontal="center"/>
    </xf>
    <xf numFmtId="49" fontId="7" fillId="0" borderId="2" xfId="0" applyNumberFormat="1" applyFont="1" applyFill="1" applyBorder="1" applyAlignment="1" applyProtection="1">
      <alignment horizontal="left"/>
    </xf>
    <xf numFmtId="49" fontId="7" fillId="0" borderId="2" xfId="0" applyNumberFormat="1" applyFont="1" applyFill="1" applyBorder="1" applyAlignment="1" applyProtection="1">
      <alignment horizontal="left" wrapText="1"/>
    </xf>
    <xf numFmtId="0" fontId="7" fillId="0" borderId="0" xfId="0" applyNumberFormat="1" applyFont="1" applyFill="1" applyBorder="1" applyAlignment="1" applyProtection="1"/>
    <xf numFmtId="0" fontId="5" fillId="0" borderId="0" xfId="0" applyNumberFormat="1" applyFont="1" applyFill="1" applyBorder="1" applyAlignment="1" applyProtection="1">
      <alignment horizontal="center" vertical="center"/>
    </xf>
    <xf numFmtId="0" fontId="7" fillId="10" borderId="2" xfId="0" applyNumberFormat="1" applyFont="1" applyFill="1" applyBorder="1" applyAlignment="1" applyProtection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center"/>
    </xf>
    <xf numFmtId="0" fontId="6" fillId="7" borderId="2" xfId="0" applyNumberFormat="1" applyFont="1" applyFill="1" applyBorder="1" applyAlignment="1" applyProtection="1"/>
    <xf numFmtId="0" fontId="21" fillId="7" borderId="2" xfId="0" applyNumberFormat="1" applyFont="1" applyFill="1" applyBorder="1" applyAlignment="1" applyProtection="1">
      <alignment horizontal="center" vertical="center" wrapText="1"/>
    </xf>
    <xf numFmtId="0" fontId="7" fillId="0" borderId="2" xfId="0" applyNumberFormat="1" applyFont="1" applyFill="1" applyBorder="1" applyAlignment="1" applyProtection="1">
      <alignment horizontal="center"/>
    </xf>
    <xf numFmtId="0" fontId="6" fillId="15" borderId="2" xfId="0" applyNumberFormat="1" applyFont="1" applyFill="1" applyBorder="1" applyAlignment="1" applyProtection="1">
      <alignment horizontal="center" vertical="center" wrapText="1"/>
    </xf>
    <xf numFmtId="0" fontId="7" fillId="12" borderId="2" xfId="0" applyNumberFormat="1" applyFont="1" applyFill="1" applyBorder="1" applyAlignment="1" applyProtection="1">
      <alignment horizontal="center" vertical="center"/>
    </xf>
    <xf numFmtId="0" fontId="20" fillId="7" borderId="2" xfId="0" applyNumberFormat="1" applyFont="1" applyFill="1" applyBorder="1" applyAlignment="1" applyProtection="1">
      <alignment horizontal="center" vertical="center" wrapText="1"/>
    </xf>
    <xf numFmtId="0" fontId="7" fillId="7" borderId="2" xfId="0" applyNumberFormat="1" applyFont="1" applyFill="1" applyBorder="1" applyAlignment="1" applyProtection="1">
      <alignment horizontal="center"/>
    </xf>
    <xf numFmtId="0" fontId="7" fillId="15" borderId="2" xfId="0" applyNumberFormat="1" applyFont="1" applyFill="1" applyBorder="1" applyAlignment="1" applyProtection="1">
      <alignment horizontal="center" vertical="center" wrapText="1"/>
    </xf>
    <xf numFmtId="0" fontId="21" fillId="0" borderId="2" xfId="0" applyNumberFormat="1" applyFont="1" applyFill="1" applyBorder="1" applyAlignment="1" applyProtection="1">
      <alignment horizontal="center" vertical="center" wrapText="1"/>
    </xf>
    <xf numFmtId="49" fontId="7" fillId="0" borderId="2" xfId="0" applyNumberFormat="1" applyFont="1" applyFill="1" applyBorder="1" applyAlignment="1" applyProtection="1"/>
    <xf numFmtId="49" fontId="21" fillId="0" borderId="2" xfId="0" applyNumberFormat="1" applyFont="1" applyFill="1" applyBorder="1" applyAlignment="1" applyProtection="1">
      <alignment horizontal="center" vertical="center" wrapText="1"/>
    </xf>
    <xf numFmtId="49" fontId="7" fillId="0" borderId="2" xfId="0" applyNumberFormat="1" applyFont="1" applyFill="1" applyBorder="1" applyAlignment="1" applyProtection="1">
      <alignment horizontal="left" vertical="center" wrapText="1"/>
    </xf>
    <xf numFmtId="49" fontId="7" fillId="0" borderId="2" xfId="0" applyNumberFormat="1" applyFont="1" applyFill="1" applyBorder="1" applyAlignment="1" applyProtection="1">
      <alignment horizontal="center" vertical="center" wrapText="1"/>
    </xf>
    <xf numFmtId="0" fontId="7" fillId="0" borderId="2" xfId="0" applyNumberFormat="1" applyFont="1" applyFill="1" applyBorder="1" applyAlignment="1" applyProtection="1">
      <alignment horizontal="center" vertical="top" wrapText="1"/>
    </xf>
    <xf numFmtId="49" fontId="6" fillId="0" borderId="2" xfId="0" applyNumberFormat="1" applyFont="1" applyFill="1" applyBorder="1" applyAlignment="1" applyProtection="1"/>
    <xf numFmtId="49" fontId="6" fillId="7" borderId="2" xfId="0" applyNumberFormat="1" applyFont="1" applyFill="1" applyBorder="1" applyAlignment="1" applyProtection="1"/>
    <xf numFmtId="49" fontId="6" fillId="7" borderId="2" xfId="0" applyNumberFormat="1" applyFont="1" applyFill="1" applyBorder="1" applyAlignment="1" applyProtection="1">
      <alignment horizontal="center" vertical="center" wrapText="1"/>
    </xf>
    <xf numFmtId="0" fontId="22" fillId="0" borderId="0" xfId="0" applyNumberFormat="1" applyFont="1" applyFill="1" applyBorder="1" applyAlignment="1" applyProtection="1">
      <protection locked="0"/>
    </xf>
    <xf numFmtId="0" fontId="23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25" fillId="0" borderId="0" xfId="0" applyNumberFormat="1" applyFont="1" applyFill="1" applyBorder="1" applyAlignment="1" applyProtection="1">
      <alignment horizontal="center"/>
      <protection locked="0"/>
    </xf>
    <xf numFmtId="0" fontId="24" fillId="0" borderId="0" xfId="0" applyNumberFormat="1" applyFont="1" applyFill="1" applyBorder="1" applyAlignment="1" applyProtection="1">
      <protection locked="0"/>
    </xf>
    <xf numFmtId="0" fontId="30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NumberFormat="1" applyFont="1" applyFill="1" applyBorder="1" applyAlignment="1" applyProtection="1">
      <protection locked="0"/>
    </xf>
    <xf numFmtId="0" fontId="2" fillId="10" borderId="2" xfId="0" applyNumberFormat="1" applyFont="1" applyFill="1" applyBorder="1" applyAlignment="1" applyProtection="1">
      <alignment horizontal="center" vertical="center" wrapText="1"/>
    </xf>
    <xf numFmtId="0" fontId="2" fillId="10" borderId="4" xfId="0" applyNumberFormat="1" applyFont="1" applyFill="1" applyBorder="1" applyAlignment="1" applyProtection="1">
      <alignment horizontal="center" vertical="center" wrapText="1"/>
    </xf>
    <xf numFmtId="0" fontId="2" fillId="10" borderId="5" xfId="0" applyNumberFormat="1" applyFont="1" applyFill="1" applyBorder="1" applyAlignment="1" applyProtection="1">
      <alignment horizontal="center" vertical="center" wrapText="1"/>
    </xf>
    <xf numFmtId="0" fontId="2" fillId="10" borderId="6" xfId="0" applyNumberFormat="1" applyFont="1" applyFill="1" applyBorder="1" applyAlignment="1" applyProtection="1">
      <alignment horizontal="center" vertical="center" wrapText="1"/>
    </xf>
    <xf numFmtId="0" fontId="24" fillId="10" borderId="12" xfId="0" applyNumberFormat="1" applyFont="1" applyFill="1" applyBorder="1" applyAlignment="1" applyProtection="1">
      <alignment horizontal="left" vertical="center" wrapText="1"/>
    </xf>
    <xf numFmtId="0" fontId="24" fillId="10" borderId="13" xfId="0" applyNumberFormat="1" applyFont="1" applyFill="1" applyBorder="1" applyAlignment="1" applyProtection="1">
      <alignment horizontal="left" vertical="center" wrapText="1"/>
    </xf>
    <xf numFmtId="0" fontId="24" fillId="10" borderId="14" xfId="0" applyNumberFormat="1" applyFont="1" applyFill="1" applyBorder="1" applyAlignment="1" applyProtection="1">
      <alignment horizontal="left" vertical="center" wrapText="1"/>
    </xf>
    <xf numFmtId="0" fontId="2" fillId="10" borderId="12" xfId="0" applyNumberFormat="1" applyFont="1" applyFill="1" applyBorder="1" applyAlignment="1" applyProtection="1">
      <alignment horizontal="center" vertical="center" wrapText="1"/>
    </xf>
    <xf numFmtId="0" fontId="2" fillId="10" borderId="13" xfId="0" applyNumberFormat="1" applyFont="1" applyFill="1" applyBorder="1" applyAlignment="1" applyProtection="1">
      <alignment horizontal="center" vertical="center" wrapText="1"/>
    </xf>
    <xf numFmtId="0" fontId="2" fillId="10" borderId="14" xfId="0" applyNumberFormat="1" applyFont="1" applyFill="1" applyBorder="1" applyAlignment="1" applyProtection="1">
      <alignment horizontal="center" vertical="center" wrapText="1"/>
    </xf>
    <xf numFmtId="0" fontId="2" fillId="10" borderId="2" xfId="0" applyNumberFormat="1" applyFont="1" applyFill="1" applyBorder="1" applyAlignment="1" applyProtection="1">
      <alignment horizontal="center" vertical="center" textRotation="90" wrapText="1"/>
    </xf>
    <xf numFmtId="0" fontId="2" fillId="10" borderId="4" xfId="0" applyNumberFormat="1" applyFont="1" applyFill="1" applyBorder="1" applyAlignment="1" applyProtection="1">
      <alignment horizontal="center" vertical="center" textRotation="90" wrapText="1"/>
    </xf>
    <xf numFmtId="0" fontId="2" fillId="10" borderId="5" xfId="0" applyNumberFormat="1" applyFont="1" applyFill="1" applyBorder="1" applyAlignment="1" applyProtection="1">
      <alignment horizontal="center" vertical="center" textRotation="90" wrapText="1"/>
    </xf>
    <xf numFmtId="0" fontId="2" fillId="10" borderId="2" xfId="0" applyNumberFormat="1" applyFont="1" applyFill="1" applyBorder="1" applyAlignment="1" applyProtection="1">
      <alignment horizontal="center" vertical="center"/>
    </xf>
    <xf numFmtId="0" fontId="2" fillId="10" borderId="4" xfId="0" applyNumberFormat="1" applyFont="1" applyFill="1" applyBorder="1" applyAlignment="1" applyProtection="1">
      <alignment horizontal="center" vertical="center"/>
    </xf>
    <xf numFmtId="0" fontId="2" fillId="10" borderId="5" xfId="0" applyNumberFormat="1" applyFont="1" applyFill="1" applyBorder="1" applyAlignment="1" applyProtection="1">
      <alignment horizontal="center" vertical="center"/>
    </xf>
    <xf numFmtId="0" fontId="25" fillId="10" borderId="2" xfId="0" applyNumberFormat="1" applyFont="1" applyFill="1" applyBorder="1" applyAlignment="1" applyProtection="1">
      <alignment horizontal="center" vertical="center" wrapText="1"/>
    </xf>
    <xf numFmtId="0" fontId="25" fillId="10" borderId="2" xfId="0" applyNumberFormat="1" applyFont="1" applyFill="1" applyBorder="1" applyAlignment="1" applyProtection="1">
      <alignment horizontal="center"/>
    </xf>
    <xf numFmtId="0" fontId="2" fillId="11" borderId="2" xfId="0" applyNumberFormat="1" applyFont="1" applyFill="1" applyBorder="1" applyAlignment="1" applyProtection="1">
      <alignment horizontal="center" vertical="center" wrapText="1"/>
    </xf>
    <xf numFmtId="0" fontId="2" fillId="11" borderId="2" xfId="0" applyNumberFormat="1" applyFont="1" applyFill="1" applyBorder="1" applyAlignment="1" applyProtection="1">
      <alignment vertical="center" wrapText="1"/>
    </xf>
    <xf numFmtId="0" fontId="25" fillId="11" borderId="2" xfId="0" applyNumberFormat="1" applyFont="1" applyFill="1" applyBorder="1" applyAlignment="1" applyProtection="1">
      <alignment horizontal="center" vertical="center" wrapText="1"/>
    </xf>
    <xf numFmtId="0" fontId="2" fillId="7" borderId="2" xfId="0" applyNumberFormat="1" applyFont="1" applyFill="1" applyBorder="1" applyAlignment="1" applyProtection="1">
      <alignment horizontal="center" vertical="center"/>
    </xf>
    <xf numFmtId="0" fontId="26" fillId="7" borderId="2" xfId="0" applyNumberFormat="1" applyFont="1" applyFill="1" applyBorder="1" applyAlignment="1" applyProtection="1">
      <alignment vertical="center"/>
    </xf>
    <xf numFmtId="0" fontId="26" fillId="7" borderId="2" xfId="0" applyNumberFormat="1" applyFont="1" applyFill="1" applyBorder="1" applyAlignment="1" applyProtection="1">
      <alignment horizontal="center" vertical="center"/>
    </xf>
    <xf numFmtId="0" fontId="27" fillId="7" borderId="2" xfId="0" applyNumberFormat="1" applyFont="1" applyFill="1" applyBorder="1" applyAlignment="1" applyProtection="1">
      <alignment horizontal="center" vertical="center" wrapText="1"/>
    </xf>
    <xf numFmtId="0" fontId="19" fillId="7" borderId="2" xfId="0" applyNumberFormat="1" applyFont="1" applyFill="1" applyBorder="1" applyAlignment="1" applyProtection="1">
      <alignment horizontal="center" vertical="center"/>
    </xf>
    <xf numFmtId="0" fontId="19" fillId="7" borderId="2" xfId="0" applyNumberFormat="1" applyFont="1" applyFill="1" applyBorder="1" applyAlignment="1" applyProtection="1"/>
    <xf numFmtId="0" fontId="26" fillId="7" borderId="2" xfId="0" applyNumberFormat="1" applyFont="1" applyFill="1" applyBorder="1" applyAlignment="1" applyProtection="1"/>
    <xf numFmtId="0" fontId="24" fillId="7" borderId="2" xfId="0" applyNumberFormat="1" applyFont="1" applyFill="1" applyBorder="1" applyAlignment="1" applyProtection="1">
      <alignment horizontal="center" vertical="center"/>
      <protection locked="0"/>
    </xf>
    <xf numFmtId="0" fontId="24" fillId="7" borderId="2" xfId="0" applyNumberFormat="1" applyFont="1" applyFill="1" applyBorder="1" applyAlignment="1" applyProtection="1">
      <alignment vertical="center"/>
      <protection locked="0"/>
    </xf>
    <xf numFmtId="0" fontId="26" fillId="7" borderId="2" xfId="0" applyNumberFormat="1" applyFont="1" applyFill="1" applyBorder="1" applyAlignment="1" applyProtection="1">
      <alignment horizontal="center" vertical="center"/>
      <protection locked="0"/>
    </xf>
    <xf numFmtId="0" fontId="25" fillId="7" borderId="2" xfId="0" applyNumberFormat="1" applyFont="1" applyFill="1" applyBorder="1" applyAlignment="1" applyProtection="1">
      <alignment horizontal="center" vertical="center"/>
    </xf>
    <xf numFmtId="0" fontId="2" fillId="7" borderId="2" xfId="0" applyNumberFormat="1" applyFont="1" applyFill="1" applyBorder="1" applyAlignment="1" applyProtection="1">
      <protection locked="0"/>
    </xf>
    <xf numFmtId="49" fontId="24" fillId="7" borderId="2" xfId="0" applyNumberFormat="1" applyFont="1" applyFill="1" applyBorder="1" applyAlignment="1" applyProtection="1">
      <alignment horizontal="center" vertical="center"/>
      <protection locked="0"/>
    </xf>
    <xf numFmtId="0" fontId="2" fillId="11" borderId="2" xfId="0" applyNumberFormat="1" applyFont="1" applyFill="1" applyBorder="1" applyAlignment="1" applyProtection="1">
      <alignment horizontal="center" vertical="center"/>
    </xf>
    <xf numFmtId="0" fontId="24" fillId="7" borderId="2" xfId="0" applyNumberFormat="1" applyFont="1" applyFill="1" applyBorder="1" applyAlignment="1" applyProtection="1">
      <alignment vertical="center"/>
    </xf>
    <xf numFmtId="0" fontId="24" fillId="7" borderId="2" xfId="0" applyNumberFormat="1" applyFont="1" applyFill="1" applyBorder="1" applyAlignment="1" applyProtection="1">
      <alignment horizontal="center" vertical="center"/>
    </xf>
    <xf numFmtId="0" fontId="2" fillId="7" borderId="2" xfId="0" applyNumberFormat="1" applyFont="1" applyFill="1" applyBorder="1" applyAlignment="1" applyProtection="1"/>
    <xf numFmtId="0" fontId="25" fillId="7" borderId="2" xfId="0" applyNumberFormat="1" applyFont="1" applyFill="1" applyBorder="1" applyAlignment="1" applyProtection="1">
      <alignment horizontal="center" vertical="center"/>
      <protection locked="0"/>
    </xf>
    <xf numFmtId="0" fontId="2" fillId="7" borderId="2" xfId="0" applyNumberFormat="1" applyFont="1" applyFill="1" applyBorder="1" applyAlignment="1" applyProtection="1">
      <alignment horizontal="center" vertical="center"/>
      <protection locked="0"/>
    </xf>
    <xf numFmtId="0" fontId="24" fillId="7" borderId="2" xfId="0" applyNumberFormat="1" applyFont="1" applyFill="1" applyBorder="1" applyAlignment="1" applyProtection="1">
      <alignment vertical="center" wrapText="1"/>
      <protection locked="0"/>
    </xf>
    <xf numFmtId="0" fontId="24" fillId="7" borderId="2" xfId="0" applyNumberFormat="1" applyFont="1" applyFill="1" applyBorder="1" applyAlignment="1" applyProtection="1">
      <alignment horizontal="center" vertical="center" wrapText="1"/>
      <protection locked="0"/>
    </xf>
    <xf numFmtId="0" fontId="26" fillId="7" borderId="2" xfId="0" applyNumberFormat="1" applyFont="1" applyFill="1" applyBorder="1" applyAlignment="1" applyProtection="1">
      <alignment horizontal="center" vertical="center" wrapText="1"/>
      <protection locked="0"/>
    </xf>
    <xf numFmtId="0" fontId="2" fillId="11" borderId="2" xfId="0" applyNumberFormat="1" applyFont="1" applyFill="1" applyBorder="1" applyAlignment="1" applyProtection="1">
      <alignment horizontal="center" vertical="center"/>
      <protection locked="0"/>
    </xf>
    <xf numFmtId="0" fontId="2" fillId="11" borderId="2" xfId="0" applyNumberFormat="1" applyFont="1" applyFill="1" applyBorder="1" applyAlignment="1" applyProtection="1">
      <alignment vertical="center" wrapText="1"/>
      <protection locked="0"/>
    </xf>
    <xf numFmtId="0" fontId="2" fillId="11" borderId="2" xfId="0" applyNumberFormat="1" applyFont="1" applyFill="1" applyBorder="1" applyAlignment="1" applyProtection="1">
      <alignment horizontal="center" vertical="center" wrapText="1"/>
      <protection locked="0"/>
    </xf>
    <xf numFmtId="0" fontId="19" fillId="11" borderId="2" xfId="0" applyNumberFormat="1" applyFont="1" applyFill="1" applyBorder="1" applyAlignment="1" applyProtection="1">
      <alignment horizontal="center" vertical="center" wrapText="1"/>
      <protection locked="0"/>
    </xf>
    <xf numFmtId="0" fontId="29" fillId="11" borderId="2" xfId="0" applyNumberFormat="1" applyFont="1" applyFill="1" applyBorder="1" applyAlignment="1" applyProtection="1">
      <alignment horizontal="center" vertical="center"/>
    </xf>
    <xf numFmtId="0" fontId="25" fillId="11" borderId="2" xfId="0" applyNumberFormat="1" applyFont="1" applyFill="1" applyBorder="1" applyAlignment="1" applyProtection="1">
      <alignment horizontal="center" vertical="center"/>
    </xf>
    <xf numFmtId="0" fontId="25" fillId="11" borderId="2" xfId="0" applyNumberFormat="1" applyFont="1" applyFill="1" applyBorder="1" applyAlignment="1" applyProtection="1">
      <alignment horizontal="center" vertical="center"/>
      <protection locked="0"/>
    </xf>
    <xf numFmtId="0" fontId="2" fillId="7" borderId="2" xfId="0" applyNumberFormat="1" applyFont="1" applyFill="1" applyBorder="1" applyAlignment="1" applyProtection="1">
      <alignment vertical="center"/>
    </xf>
    <xf numFmtId="0" fontId="28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NumberFormat="1" applyFont="1" applyFill="1" applyBorder="1" applyAlignment="1" applyProtection="1">
      <alignment vertical="center" wrapText="1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6" fillId="10" borderId="12" xfId="0" applyNumberFormat="1" applyFont="1" applyFill="1" applyBorder="1" applyAlignment="1" applyProtection="1">
      <alignment horizontal="center" vertical="center" wrapText="1"/>
    </xf>
    <xf numFmtId="0" fontId="6" fillId="10" borderId="13" xfId="0" applyNumberFormat="1" applyFont="1" applyFill="1" applyBorder="1" applyAlignment="1" applyProtection="1">
      <alignment horizontal="center" vertical="center" wrapText="1"/>
    </xf>
    <xf numFmtId="0" fontId="3" fillId="10" borderId="2" xfId="0" applyNumberFormat="1" applyFont="1" applyFill="1" applyBorder="1" applyAlignment="1" applyProtection="1">
      <alignment horizontal="center" vertical="center" wrapText="1"/>
    </xf>
    <xf numFmtId="0" fontId="1" fillId="0" borderId="2" xfId="0" applyNumberFormat="1" applyFont="1" applyFill="1" applyBorder="1" applyAlignment="1" applyProtection="1">
      <alignment horizontal="center" vertical="center"/>
    </xf>
    <xf numFmtId="0" fontId="7" fillId="0" borderId="2" xfId="0" applyNumberFormat="1" applyFont="1" applyFill="1" applyBorder="1" applyAlignment="1" applyProtection="1">
      <alignment horizontal="center" vertical="center" wrapText="1"/>
    </xf>
    <xf numFmtId="0" fontId="6" fillId="0" borderId="2" xfId="0" applyNumberFormat="1" applyFont="1" applyFill="1" applyBorder="1" applyAlignment="1" applyProtection="1">
      <alignment vertical="center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32" fillId="0" borderId="0" xfId="0" applyNumberFormat="1" applyFont="1" applyFill="1" applyBorder="1" applyAlignment="1" applyProtection="1">
      <alignment horizontal="center" vertical="center"/>
    </xf>
    <xf numFmtId="0" fontId="6" fillId="10" borderId="6" xfId="0" applyNumberFormat="1" applyFont="1" applyFill="1" applyBorder="1" applyAlignment="1" applyProtection="1">
      <alignment horizontal="center" vertical="center" wrapText="1"/>
    </xf>
    <xf numFmtId="0" fontId="6" fillId="10" borderId="9" xfId="0" applyNumberFormat="1" applyFont="1" applyFill="1" applyBorder="1" applyAlignment="1" applyProtection="1">
      <alignment horizontal="center" vertical="center" wrapText="1"/>
    </xf>
    <xf numFmtId="0" fontId="6" fillId="10" borderId="15" xfId="0" applyNumberFormat="1" applyFont="1" applyFill="1" applyBorder="1" applyAlignment="1" applyProtection="1">
      <alignment horizontal="center" vertical="center" wrapText="1"/>
    </xf>
    <xf numFmtId="0" fontId="31" fillId="10" borderId="5" xfId="0" applyNumberFormat="1" applyFont="1" applyFill="1" applyBorder="1" applyAlignment="1" applyProtection="1">
      <alignment horizontal="center" vertical="center" wrapText="1"/>
    </xf>
    <xf numFmtId="0" fontId="31" fillId="10" borderId="6" xfId="0" applyNumberFormat="1" applyFont="1" applyFill="1" applyBorder="1" applyAlignment="1" applyProtection="1">
      <alignment horizontal="center" vertical="center" wrapText="1"/>
    </xf>
    <xf numFmtId="0" fontId="7" fillId="10" borderId="10" xfId="0" applyNumberFormat="1" applyFont="1" applyFill="1" applyBorder="1" applyAlignment="1" applyProtection="1">
      <alignment horizontal="center" vertical="center" wrapText="1"/>
    </xf>
    <xf numFmtId="0" fontId="7" fillId="10" borderId="11" xfId="0" applyNumberFormat="1" applyFont="1" applyFill="1" applyBorder="1" applyAlignment="1" applyProtection="1">
      <alignment horizontal="center" vertical="center" wrapText="1"/>
    </xf>
    <xf numFmtId="0" fontId="7" fillId="10" borderId="1" xfId="0" applyNumberFormat="1" applyFont="1" applyFill="1" applyBorder="1" applyAlignment="1" applyProtection="1">
      <alignment horizontal="center" vertical="center" wrapText="1"/>
    </xf>
    <xf numFmtId="0" fontId="4" fillId="10" borderId="4" xfId="0" applyNumberFormat="1" applyFont="1" applyFill="1" applyBorder="1" applyAlignment="1" applyProtection="1">
      <alignment horizontal="center" vertical="center" wrapText="1"/>
    </xf>
    <xf numFmtId="0" fontId="4" fillId="10" borderId="5" xfId="0" applyNumberFormat="1" applyFont="1" applyFill="1" applyBorder="1" applyAlignment="1" applyProtection="1">
      <alignment horizontal="center" vertical="center" wrapText="1"/>
    </xf>
    <xf numFmtId="0" fontId="31" fillId="10" borderId="4" xfId="0" applyNumberFormat="1" applyFont="1" applyFill="1" applyBorder="1" applyAlignment="1" applyProtection="1">
      <alignment horizontal="center" vertical="center" wrapText="1"/>
    </xf>
    <xf numFmtId="0" fontId="10" fillId="0" borderId="2" xfId="0" applyNumberFormat="1" applyFont="1" applyFill="1" applyBorder="1" applyAlignment="1" applyProtection="1">
      <alignment horizontal="center" vertical="center"/>
    </xf>
    <xf numFmtId="0" fontId="7" fillId="7" borderId="2" xfId="0" applyNumberFormat="1" applyFont="1" applyFill="1" applyBorder="1" applyAlignment="1" applyProtection="1">
      <alignment horizontal="center" vertical="center" wrapText="1"/>
    </xf>
    <xf numFmtId="0" fontId="7" fillId="0" borderId="11" xfId="0" applyNumberFormat="1" applyFont="1" applyFill="1" applyBorder="1" applyAlignment="1" applyProtection="1">
      <alignment horizontal="center" vertical="center"/>
    </xf>
    <xf numFmtId="0" fontId="10" fillId="7" borderId="2" xfId="0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 applyProtection="1">
      <alignment vertical="center"/>
    </xf>
    <xf numFmtId="0" fontId="32" fillId="0" borderId="0" xfId="0" applyNumberFormat="1" applyFont="1" applyFill="1" applyBorder="1" applyAlignment="1" applyProtection="1"/>
    <xf numFmtId="0" fontId="6" fillId="10" borderId="16" xfId="0" applyNumberFormat="1" applyFont="1" applyFill="1" applyBorder="1" applyAlignment="1" applyProtection="1">
      <alignment horizontal="center" vertical="center"/>
    </xf>
    <xf numFmtId="0" fontId="6" fillId="10" borderId="18" xfId="0" applyNumberFormat="1" applyFont="1" applyFill="1" applyBorder="1" applyAlignment="1" applyProtection="1">
      <alignment horizontal="center" vertical="center"/>
    </xf>
    <xf numFmtId="0" fontId="6" fillId="10" borderId="19" xfId="0" applyNumberFormat="1" applyFont="1" applyFill="1" applyBorder="1" applyAlignment="1" applyProtection="1">
      <alignment horizontal="center" vertical="center" wrapText="1"/>
    </xf>
    <xf numFmtId="0" fontId="6" fillId="10" borderId="20" xfId="0" applyNumberFormat="1" applyFont="1" applyFill="1" applyBorder="1" applyAlignment="1" applyProtection="1">
      <alignment horizontal="center" vertical="center" wrapText="1"/>
    </xf>
    <xf numFmtId="0" fontId="6" fillId="10" borderId="17" xfId="0" applyNumberFormat="1" applyFont="1" applyFill="1" applyBorder="1" applyAlignment="1" applyProtection="1">
      <alignment horizontal="center" vertical="center" wrapText="1"/>
    </xf>
    <xf numFmtId="0" fontId="6" fillId="10" borderId="21" xfId="0" applyNumberFormat="1" applyFont="1" applyFill="1" applyBorder="1" applyAlignment="1" applyProtection="1">
      <alignment horizontal="center" vertical="center" wrapText="1"/>
    </xf>
    <xf numFmtId="0" fontId="31" fillId="10" borderId="22" xfId="0" applyNumberFormat="1" applyFont="1" applyFill="1" applyBorder="1" applyAlignment="1" applyProtection="1">
      <alignment horizontal="center" vertical="center" wrapText="1"/>
    </xf>
    <xf numFmtId="0" fontId="31" fillId="10" borderId="23" xfId="0" applyNumberFormat="1" applyFont="1" applyFill="1" applyBorder="1" applyAlignment="1" applyProtection="1">
      <alignment horizontal="center" vertical="center" wrapText="1"/>
    </xf>
    <xf numFmtId="0" fontId="6" fillId="10" borderId="24" xfId="0" applyNumberFormat="1" applyFont="1" applyFill="1" applyBorder="1" applyAlignment="1" applyProtection="1">
      <alignment horizontal="center" vertical="center" wrapText="1"/>
    </xf>
    <xf numFmtId="0" fontId="6" fillId="10" borderId="25" xfId="0" applyNumberFormat="1" applyFont="1" applyFill="1" applyBorder="1" applyAlignment="1" applyProtection="1">
      <alignment horizontal="center" vertical="center" wrapText="1"/>
    </xf>
    <xf numFmtId="0" fontId="31" fillId="16" borderId="17" xfId="0" applyNumberFormat="1" applyFont="1" applyFill="1" applyBorder="1" applyAlignment="1" applyProtection="1">
      <alignment horizontal="center" vertical="center" wrapText="1"/>
    </xf>
    <xf numFmtId="0" fontId="31" fillId="16" borderId="25" xfId="0" applyNumberFormat="1" applyFont="1" applyFill="1" applyBorder="1" applyAlignment="1" applyProtection="1">
      <alignment horizontal="center" vertical="center" wrapText="1"/>
    </xf>
    <xf numFmtId="0" fontId="31" fillId="16" borderId="26" xfId="0" applyNumberFormat="1" applyFont="1" applyFill="1" applyBorder="1" applyAlignment="1" applyProtection="1">
      <alignment horizontal="center" vertical="center" wrapText="1"/>
    </xf>
    <xf numFmtId="0" fontId="6" fillId="10" borderId="22" xfId="0" applyNumberFormat="1" applyFont="1" applyFill="1" applyBorder="1" applyAlignment="1" applyProtection="1">
      <alignment horizontal="center" vertical="center" wrapText="1"/>
    </xf>
    <xf numFmtId="0" fontId="6" fillId="10" borderId="16" xfId="0" applyNumberFormat="1" applyFont="1" applyFill="1" applyBorder="1" applyAlignment="1" applyProtection="1">
      <alignment horizontal="center" vertical="center" wrapText="1"/>
    </xf>
    <xf numFmtId="0" fontId="6" fillId="10" borderId="0" xfId="0" applyNumberFormat="1" applyFont="1" applyFill="1" applyBorder="1" applyAlignment="1" applyProtection="1">
      <alignment horizontal="center" vertical="center" wrapText="1"/>
    </xf>
    <xf numFmtId="0" fontId="6" fillId="10" borderId="23" xfId="0" applyNumberFormat="1" applyFont="1" applyFill="1" applyBorder="1" applyAlignment="1" applyProtection="1">
      <alignment horizontal="center" vertical="center" wrapText="1"/>
    </xf>
    <xf numFmtId="0" fontId="31" fillId="16" borderId="22" xfId="0" applyNumberFormat="1" applyFont="1" applyFill="1" applyBorder="1" applyAlignment="1" applyProtection="1">
      <alignment horizontal="center" vertical="center" wrapText="1"/>
    </xf>
    <xf numFmtId="0" fontId="31" fillId="16" borderId="16" xfId="0" applyNumberFormat="1" applyFont="1" applyFill="1" applyBorder="1" applyAlignment="1" applyProtection="1">
      <alignment horizontal="center" vertical="center" wrapText="1"/>
    </xf>
    <xf numFmtId="0" fontId="31" fillId="16" borderId="15" xfId="0" applyNumberFormat="1" applyFont="1" applyFill="1" applyBorder="1" applyAlignment="1" applyProtection="1">
      <alignment horizontal="center" vertical="center" wrapText="1"/>
    </xf>
    <xf numFmtId="0" fontId="31" fillId="16" borderId="27" xfId="0" applyNumberFormat="1" applyFont="1" applyFill="1" applyBorder="1" applyAlignment="1" applyProtection="1">
      <alignment horizontal="center" vertical="center" wrapText="1"/>
    </xf>
    <xf numFmtId="0" fontId="31" fillId="10" borderId="2" xfId="0" applyNumberFormat="1" applyFont="1" applyFill="1" applyBorder="1" applyAlignment="1" applyProtection="1">
      <alignment horizontal="center" vertical="center" wrapText="1"/>
    </xf>
    <xf numFmtId="0" fontId="31" fillId="16" borderId="2" xfId="0" applyNumberFormat="1" applyFont="1" applyFill="1" applyBorder="1" applyAlignment="1" applyProtection="1">
      <alignment horizontal="center" vertical="center" wrapText="1"/>
    </xf>
    <xf numFmtId="0" fontId="7" fillId="0" borderId="5" xfId="0" applyNumberFormat="1" applyFont="1" applyFill="1" applyBorder="1" applyAlignment="1" applyProtection="1">
      <alignment horizontal="center"/>
    </xf>
    <xf numFmtId="0" fontId="1" fillId="0" borderId="2" xfId="0" applyNumberFormat="1" applyFont="1" applyFill="1" applyBorder="1" applyAlignment="1" applyProtection="1">
      <alignment horizontal="center"/>
    </xf>
    <xf numFmtId="0" fontId="10" fillId="0" borderId="2" xfId="0" applyNumberFormat="1" applyFont="1" applyFill="1" applyBorder="1" applyAlignment="1" applyProtection="1">
      <alignment horizontal="center" vertical="center" wrapText="1"/>
    </xf>
    <xf numFmtId="0" fontId="7" fillId="0" borderId="5" xfId="0" applyNumberFormat="1" applyFont="1" applyFill="1" applyBorder="1" applyAlignment="1" applyProtection="1">
      <alignment horizontal="center" vertical="center"/>
    </xf>
    <xf numFmtId="0" fontId="7" fillId="0" borderId="10" xfId="0" applyNumberFormat="1" applyFont="1" applyFill="1" applyBorder="1" applyAlignment="1" applyProtection="1">
      <alignment horizontal="center" vertical="center"/>
    </xf>
    <xf numFmtId="0" fontId="9" fillId="0" borderId="11" xfId="0" applyNumberFormat="1" applyFont="1" applyFill="1" applyBorder="1" applyAlignment="1" applyProtection="1">
      <alignment horizontal="left"/>
    </xf>
    <xf numFmtId="0" fontId="31" fillId="0" borderId="0" xfId="0" applyNumberFormat="1" applyFont="1" applyFill="1" applyBorder="1" applyAlignment="1" applyProtection="1">
      <alignment horizontal="center" vertical="center" wrapText="1"/>
    </xf>
    <xf numFmtId="0" fontId="31" fillId="0" borderId="0" xfId="0" applyNumberFormat="1" applyFont="1" applyFill="1" applyBorder="1" applyAlignment="1" applyProtection="1">
      <alignment horizontal="center" vertical="center"/>
    </xf>
    <xf numFmtId="0" fontId="4" fillId="0" borderId="0" xfId="0" applyNumberFormat="1" applyFont="1" applyFill="1" applyBorder="1" applyAlignment="1" applyProtection="1">
      <alignment vertical="center" wrapText="1"/>
    </xf>
    <xf numFmtId="0" fontId="1" fillId="0" borderId="0" xfId="0" applyNumberFormat="1" applyFont="1" applyFill="1" applyBorder="1" applyAlignment="1" applyProtection="1">
      <alignment wrapText="1"/>
    </xf>
    <xf numFmtId="0" fontId="34" fillId="10" borderId="4" xfId="0" applyNumberFormat="1" applyFont="1" applyFill="1" applyBorder="1" applyAlignment="1" applyProtection="1">
      <alignment horizontal="center" vertical="center" wrapText="1"/>
    </xf>
    <xf numFmtId="0" fontId="34" fillId="10" borderId="5" xfId="0" applyNumberFormat="1" applyFont="1" applyFill="1" applyBorder="1" applyAlignment="1" applyProtection="1">
      <alignment horizontal="center" vertical="center" wrapText="1"/>
    </xf>
    <xf numFmtId="0" fontId="34" fillId="10" borderId="6" xfId="0" applyNumberFormat="1" applyFont="1" applyFill="1" applyBorder="1" applyAlignment="1" applyProtection="1">
      <alignment horizontal="center" vertical="center" wrapText="1"/>
    </xf>
    <xf numFmtId="0" fontId="34" fillId="10" borderId="12" xfId="0" applyNumberFormat="1" applyFont="1" applyFill="1" applyBorder="1" applyAlignment="1" applyProtection="1">
      <alignment horizontal="center" vertical="center" wrapText="1"/>
    </xf>
    <xf numFmtId="0" fontId="34" fillId="10" borderId="13" xfId="0" applyNumberFormat="1" applyFont="1" applyFill="1" applyBorder="1" applyAlignment="1" applyProtection="1">
      <alignment horizontal="center" vertical="center" wrapText="1"/>
    </xf>
    <xf numFmtId="0" fontId="34" fillId="10" borderId="14" xfId="0" applyNumberFormat="1" applyFont="1" applyFill="1" applyBorder="1" applyAlignment="1" applyProtection="1">
      <alignment horizontal="center" vertical="center" wrapText="1"/>
    </xf>
    <xf numFmtId="0" fontId="36" fillId="16" borderId="2" xfId="0" applyNumberFormat="1" applyFont="1" applyFill="1" applyBorder="1" applyAlignment="1" applyProtection="1">
      <alignment horizontal="center" vertical="center" wrapText="1"/>
    </xf>
    <xf numFmtId="0" fontId="36" fillId="16" borderId="12" xfId="0" applyNumberFormat="1" applyFont="1" applyFill="1" applyBorder="1" applyAlignment="1" applyProtection="1">
      <alignment horizontal="center" vertical="center" wrapText="1"/>
    </xf>
    <xf numFmtId="0" fontId="36" fillId="16" borderId="13" xfId="0" applyNumberFormat="1" applyFont="1" applyFill="1" applyBorder="1" applyAlignment="1" applyProtection="1">
      <alignment horizontal="center" vertical="center" wrapText="1"/>
    </xf>
    <xf numFmtId="0" fontId="36" fillId="16" borderId="14" xfId="0" applyNumberFormat="1" applyFont="1" applyFill="1" applyBorder="1" applyAlignment="1" applyProtection="1">
      <alignment horizontal="center" vertical="center" wrapText="1"/>
    </xf>
    <xf numFmtId="0" fontId="34" fillId="16" borderId="12" xfId="0" applyNumberFormat="1" applyFont="1" applyFill="1" applyBorder="1" applyAlignment="1" applyProtection="1">
      <alignment horizontal="center" vertical="center" wrapText="1"/>
    </xf>
    <xf numFmtId="0" fontId="34" fillId="16" borderId="13" xfId="0" applyNumberFormat="1" applyFont="1" applyFill="1" applyBorder="1" applyAlignment="1" applyProtection="1">
      <alignment horizontal="center" vertical="center" wrapText="1"/>
    </xf>
    <xf numFmtId="0" fontId="34" fillId="16" borderId="14" xfId="0" applyNumberFormat="1" applyFont="1" applyFill="1" applyBorder="1" applyAlignment="1" applyProtection="1">
      <alignment horizontal="center" vertical="center" wrapText="1"/>
    </xf>
    <xf numFmtId="0" fontId="34" fillId="10" borderId="4" xfId="0" applyNumberFormat="1" applyFont="1" applyFill="1" applyBorder="1" applyAlignment="1" applyProtection="1">
      <alignment horizontal="center" vertical="center" textRotation="90" wrapText="1"/>
    </xf>
    <xf numFmtId="0" fontId="34" fillId="10" borderId="5" xfId="0" applyNumberFormat="1" applyFont="1" applyFill="1" applyBorder="1" applyAlignment="1" applyProtection="1">
      <alignment horizontal="center" vertical="center" textRotation="90" wrapText="1"/>
    </xf>
    <xf numFmtId="0" fontId="39" fillId="10" borderId="4" xfId="0" applyNumberFormat="1" applyFont="1" applyFill="1" applyBorder="1" applyAlignment="1" applyProtection="1">
      <alignment horizontal="center" vertical="center" wrapText="1"/>
    </xf>
    <xf numFmtId="0" fontId="39" fillId="10" borderId="5" xfId="0" applyNumberFormat="1" applyFont="1" applyFill="1" applyBorder="1" applyAlignment="1" applyProtection="1">
      <alignment horizontal="center" vertical="center" wrapText="1"/>
    </xf>
    <xf numFmtId="0" fontId="34" fillId="16" borderId="4" xfId="0" applyNumberFormat="1" applyFont="1" applyFill="1" applyBorder="1" applyAlignment="1" applyProtection="1">
      <alignment horizontal="center" vertical="center" textRotation="90" wrapText="1"/>
    </xf>
    <xf numFmtId="0" fontId="34" fillId="16" borderId="5" xfId="0" applyNumberFormat="1" applyFont="1" applyFill="1" applyBorder="1" applyAlignment="1" applyProtection="1">
      <alignment horizontal="center" vertical="center" textRotation="90" wrapText="1"/>
    </xf>
    <xf numFmtId="0" fontId="39" fillId="16" borderId="4" xfId="0" applyNumberFormat="1" applyFont="1" applyFill="1" applyBorder="1" applyAlignment="1" applyProtection="1">
      <alignment horizontal="center" vertical="center" wrapText="1"/>
    </xf>
    <xf numFmtId="0" fontId="39" fillId="16" borderId="5" xfId="0" applyNumberFormat="1" applyFont="1" applyFill="1" applyBorder="1" applyAlignment="1" applyProtection="1">
      <alignment horizontal="center" vertical="center" wrapText="1"/>
    </xf>
    <xf numFmtId="0" fontId="35" fillId="10" borderId="2" xfId="0" applyNumberFormat="1" applyFont="1" applyFill="1" applyBorder="1" applyAlignment="1" applyProtection="1">
      <alignment horizontal="center" vertical="center" wrapText="1"/>
    </xf>
    <xf numFmtId="0" fontId="37" fillId="16" borderId="2" xfId="0" applyNumberFormat="1" applyFont="1" applyFill="1" applyBorder="1" applyAlignment="1" applyProtection="1">
      <alignment horizontal="center" vertical="center" wrapText="1"/>
    </xf>
    <xf numFmtId="0" fontId="35" fillId="16" borderId="2" xfId="0" applyNumberFormat="1" applyFont="1" applyFill="1" applyBorder="1" applyAlignment="1" applyProtection="1">
      <alignment horizontal="center" vertical="center" wrapText="1"/>
    </xf>
    <xf numFmtId="0" fontId="11" fillId="0" borderId="2" xfId="0" applyNumberFormat="1" applyFont="1" applyFill="1" applyBorder="1" applyAlignment="1" applyProtection="1">
      <alignment horizontal="center"/>
    </xf>
    <xf numFmtId="0" fontId="7" fillId="0" borderId="11" xfId="0" applyNumberFormat="1" applyFont="1" applyFill="1" applyBorder="1" applyAlignment="1" applyProtection="1">
      <alignment horizontal="left" vertical="center" wrapText="1"/>
    </xf>
    <xf numFmtId="0" fontId="7" fillId="0" borderId="11" xfId="0" applyNumberFormat="1" applyFont="1" applyFill="1" applyBorder="1" applyAlignment="1" applyProtection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instagram.com/dustlikakm.zn.uz/?hl=ru" TargetMode="External"/><Relationship Id="rId7" Type="http://schemas.openxmlformats.org/officeDocument/2006/relationships/hyperlink" Target="https://youtube.com/channel/UCkGk0GhqpjUJ4hvIpzauQGg" TargetMode="External"/><Relationship Id="rId2" Type="http://schemas.openxmlformats.org/officeDocument/2006/relationships/hyperlink" Target="https://www.facebook.com/profile.php?id=61577054540168" TargetMode="External"/><Relationship Id="rId1" Type="http://schemas.openxmlformats.org/officeDocument/2006/relationships/hyperlink" Target="http://dostlik-akm.uz/" TargetMode="External"/><Relationship Id="rId6" Type="http://schemas.openxmlformats.org/officeDocument/2006/relationships/hyperlink" Target="https://t.me/onlinesearchbook" TargetMode="External"/><Relationship Id="rId5" Type="http://schemas.openxmlformats.org/officeDocument/2006/relationships/hyperlink" Target="https://t.me/Axborotkutubxonamarkazikanali" TargetMode="External"/><Relationship Id="rId4" Type="http://schemas.openxmlformats.org/officeDocument/2006/relationships/hyperlink" Target="https://x.com/dostlikak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BA07FB-C765-4037-AF2B-330EDD0AB7A6}">
  <dimension ref="A1:O41"/>
  <sheetViews>
    <sheetView topLeftCell="A13" zoomScale="85" zoomScaleNormal="85" workbookViewId="0">
      <selection activeCell="Q12" sqref="Q12"/>
    </sheetView>
  </sheetViews>
  <sheetFormatPr defaultRowHeight="15" x14ac:dyDescent="0.25"/>
  <cols>
    <col min="1" max="1" width="5.140625" bestFit="1" customWidth="1"/>
    <col min="2" max="2" width="37.140625" bestFit="1" customWidth="1"/>
    <col min="3" max="3" width="6.5703125" bestFit="1" customWidth="1"/>
    <col min="4" max="4" width="7.7109375" bestFit="1" customWidth="1"/>
  </cols>
  <sheetData>
    <row r="1" spans="1:15" ht="18.75" x14ac:dyDescent="0.25">
      <c r="A1" s="2"/>
      <c r="B1" s="4" t="s">
        <v>0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5"/>
    </row>
    <row r="2" spans="1:15" ht="15.75" x14ac:dyDescent="0.25">
      <c r="A2" s="2"/>
      <c r="B2" s="2"/>
      <c r="C2" s="2"/>
      <c r="D2" s="2"/>
      <c r="E2" s="2"/>
      <c r="F2" s="6" t="s">
        <v>1</v>
      </c>
      <c r="G2" s="6"/>
      <c r="H2" s="6"/>
      <c r="I2" s="6"/>
      <c r="J2" s="6"/>
      <c r="K2" s="6"/>
      <c r="L2" s="2"/>
      <c r="M2" s="5"/>
      <c r="N2" s="5"/>
      <c r="O2" s="5"/>
    </row>
    <row r="3" spans="1:15" ht="15.75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7" t="s">
        <v>2</v>
      </c>
      <c r="O3" s="7"/>
    </row>
    <row r="4" spans="1:15" x14ac:dyDescent="0.25">
      <c r="A4" s="8" t="s">
        <v>3</v>
      </c>
      <c r="B4" s="8" t="s">
        <v>4</v>
      </c>
      <c r="C4" s="11" t="s">
        <v>5</v>
      </c>
      <c r="D4" s="12"/>
      <c r="E4" s="11" t="s">
        <v>6</v>
      </c>
      <c r="F4" s="12"/>
      <c r="G4" s="11" t="s">
        <v>7</v>
      </c>
      <c r="H4" s="12"/>
      <c r="I4" s="15" t="s">
        <v>8</v>
      </c>
      <c r="J4" s="17"/>
      <c r="K4" s="16"/>
      <c r="L4" s="18" t="s">
        <v>9</v>
      </c>
      <c r="M4" s="19"/>
      <c r="N4" s="18" t="s">
        <v>10</v>
      </c>
      <c r="O4" s="19"/>
    </row>
    <row r="5" spans="1:15" x14ac:dyDescent="0.25">
      <c r="A5" s="10"/>
      <c r="B5" s="10"/>
      <c r="C5" s="13"/>
      <c r="D5" s="14"/>
      <c r="E5" s="13"/>
      <c r="F5" s="14"/>
      <c r="G5" s="13"/>
      <c r="H5" s="14"/>
      <c r="I5" s="22" t="s">
        <v>11</v>
      </c>
      <c r="J5" s="23"/>
      <c r="K5" s="24" t="s">
        <v>12</v>
      </c>
      <c r="L5" s="20"/>
      <c r="M5" s="21"/>
      <c r="N5" s="20"/>
      <c r="O5" s="21"/>
    </row>
    <row r="6" spans="1:15" x14ac:dyDescent="0.25">
      <c r="A6" s="10"/>
      <c r="B6" s="10"/>
      <c r="C6" s="27" t="s">
        <v>13</v>
      </c>
      <c r="D6" s="27" t="s">
        <v>14</v>
      </c>
      <c r="E6" s="27" t="s">
        <v>13</v>
      </c>
      <c r="F6" s="27" t="s">
        <v>14</v>
      </c>
      <c r="G6" s="27" t="s">
        <v>13</v>
      </c>
      <c r="H6" s="27" t="s">
        <v>15</v>
      </c>
      <c r="I6" s="30" t="s">
        <v>13</v>
      </c>
      <c r="J6" s="30" t="s">
        <v>14</v>
      </c>
      <c r="K6" s="26"/>
      <c r="L6" s="27" t="s">
        <v>13</v>
      </c>
      <c r="M6" s="27" t="s">
        <v>14</v>
      </c>
      <c r="N6" s="27" t="str">
        <f>+L6</f>
        <v>nomda</v>
      </c>
      <c r="O6" s="27" t="str">
        <f>+M6</f>
        <v>nusxada</v>
      </c>
    </row>
    <row r="7" spans="1:15" x14ac:dyDescent="0.25">
      <c r="A7" s="10"/>
      <c r="B7" s="10"/>
      <c r="C7" s="29"/>
      <c r="D7" s="29"/>
      <c r="E7" s="29"/>
      <c r="F7" s="29"/>
      <c r="G7" s="29"/>
      <c r="H7" s="29"/>
      <c r="I7" s="32"/>
      <c r="J7" s="32"/>
      <c r="K7" s="26"/>
      <c r="L7" s="29"/>
      <c r="M7" s="29"/>
      <c r="N7" s="29"/>
      <c r="O7" s="29"/>
    </row>
    <row r="8" spans="1:15" x14ac:dyDescent="0.25">
      <c r="A8" s="9"/>
      <c r="B8" s="9"/>
      <c r="C8" s="28"/>
      <c r="D8" s="28"/>
      <c r="E8" s="28"/>
      <c r="F8" s="28"/>
      <c r="G8" s="28"/>
      <c r="H8" s="28"/>
      <c r="I8" s="31"/>
      <c r="J8" s="31"/>
      <c r="K8" s="25"/>
      <c r="L8" s="28"/>
      <c r="M8" s="28"/>
      <c r="N8" s="28"/>
      <c r="O8" s="28"/>
    </row>
    <row r="9" spans="1:15" ht="15.75" x14ac:dyDescent="0.25">
      <c r="A9" s="33" t="s">
        <v>16</v>
      </c>
      <c r="B9" s="33" t="s">
        <v>17</v>
      </c>
      <c r="C9" s="33" t="s">
        <v>18</v>
      </c>
      <c r="D9" s="33" t="s">
        <v>19</v>
      </c>
      <c r="E9" s="33" t="s">
        <v>20</v>
      </c>
      <c r="F9" s="33" t="s">
        <v>21</v>
      </c>
      <c r="G9" s="33" t="s">
        <v>22</v>
      </c>
      <c r="H9" s="33" t="s">
        <v>23</v>
      </c>
      <c r="I9" s="34" t="s">
        <v>24</v>
      </c>
      <c r="J9" s="34" t="s">
        <v>25</v>
      </c>
      <c r="K9" s="35" t="s">
        <v>26</v>
      </c>
      <c r="L9" s="36" t="s">
        <v>27</v>
      </c>
      <c r="M9" s="36" t="s">
        <v>28</v>
      </c>
      <c r="N9" s="36" t="s">
        <v>29</v>
      </c>
      <c r="O9" s="36" t="s">
        <v>30</v>
      </c>
    </row>
    <row r="10" spans="1:15" ht="15.75" x14ac:dyDescent="0.25">
      <c r="A10" s="37">
        <v>1</v>
      </c>
      <c r="B10" s="38" t="s">
        <v>31</v>
      </c>
      <c r="C10" s="39">
        <f>C17</f>
        <v>8124</v>
      </c>
      <c r="D10" s="39">
        <f>D17</f>
        <v>25162</v>
      </c>
      <c r="E10" s="39">
        <f>E17</f>
        <v>7</v>
      </c>
      <c r="F10" s="39">
        <f>F17</f>
        <v>41</v>
      </c>
      <c r="G10" s="39">
        <f>G17</f>
        <v>9</v>
      </c>
      <c r="H10" s="39">
        <f>H17</f>
        <v>125</v>
      </c>
      <c r="I10" s="39">
        <f>I17</f>
        <v>0</v>
      </c>
      <c r="J10" s="39">
        <f>J17</f>
        <v>0</v>
      </c>
      <c r="K10" s="40">
        <v>0</v>
      </c>
      <c r="L10" s="41">
        <v>0</v>
      </c>
      <c r="M10" s="41">
        <v>0</v>
      </c>
      <c r="N10" s="41">
        <f>C10+E10+G10+I10+K10+L10</f>
        <v>8140</v>
      </c>
      <c r="O10" s="41">
        <f>D10+F10+H10+J10+K10+M10</f>
        <v>25328</v>
      </c>
    </row>
    <row r="11" spans="1:15" ht="15.75" x14ac:dyDescent="0.25">
      <c r="A11" s="42"/>
      <c r="B11" s="43" t="s">
        <v>32</v>
      </c>
      <c r="C11" s="44"/>
      <c r="D11" s="44"/>
      <c r="E11" s="44"/>
      <c r="F11" s="44"/>
      <c r="G11" s="44"/>
      <c r="H11" s="44"/>
      <c r="I11" s="44"/>
      <c r="J11" s="44"/>
      <c r="K11" s="40"/>
      <c r="L11" s="44"/>
      <c r="M11" s="44"/>
      <c r="N11" s="44"/>
      <c r="O11" s="44"/>
    </row>
    <row r="12" spans="1:15" ht="15.75" x14ac:dyDescent="0.25">
      <c r="A12" s="42"/>
      <c r="B12" s="43" t="s">
        <v>33</v>
      </c>
      <c r="C12" s="45">
        <v>690</v>
      </c>
      <c r="D12" s="45">
        <v>1135</v>
      </c>
      <c r="E12" s="44"/>
      <c r="F12" s="44"/>
      <c r="G12" s="44"/>
      <c r="H12" s="44"/>
      <c r="I12" s="44"/>
      <c r="J12" s="44"/>
      <c r="K12" s="40"/>
      <c r="L12" s="44"/>
      <c r="M12" s="44"/>
      <c r="N12" s="44">
        <f>C12+E12+G12+I12+L12</f>
        <v>690</v>
      </c>
      <c r="O12" s="44">
        <f>D12+F12+H12+J12+M12</f>
        <v>1135</v>
      </c>
    </row>
    <row r="13" spans="1:15" ht="15.75" x14ac:dyDescent="0.25">
      <c r="A13" s="42"/>
      <c r="B13" s="43" t="s">
        <v>34</v>
      </c>
      <c r="C13" s="46"/>
      <c r="D13" s="46"/>
      <c r="E13" s="44"/>
      <c r="F13" s="44"/>
      <c r="G13" s="44"/>
      <c r="H13" s="44"/>
      <c r="I13" s="44"/>
      <c r="J13" s="44"/>
      <c r="K13" s="40"/>
      <c r="L13" s="44"/>
      <c r="M13" s="44"/>
      <c r="N13" s="44">
        <f>C13+E13+G13+I13+L13</f>
        <v>0</v>
      </c>
      <c r="O13" s="44">
        <f>D13+F13+H13+J13+M13</f>
        <v>0</v>
      </c>
    </row>
    <row r="14" spans="1:15" ht="15.75" x14ac:dyDescent="0.25">
      <c r="A14" s="42"/>
      <c r="B14" s="43" t="s">
        <v>35</v>
      </c>
      <c r="C14" s="46">
        <v>1</v>
      </c>
      <c r="D14" s="46">
        <v>2</v>
      </c>
      <c r="E14" s="44"/>
      <c r="F14" s="44"/>
      <c r="G14" s="44"/>
      <c r="H14" s="44"/>
      <c r="I14" s="44"/>
      <c r="J14" s="44"/>
      <c r="K14" s="40"/>
      <c r="L14" s="44"/>
      <c r="M14" s="44"/>
      <c r="N14" s="44">
        <f>C14+E14+G14+I14+L14</f>
        <v>1</v>
      </c>
      <c r="O14" s="44">
        <f>D14+F14+H14+J14+M14</f>
        <v>2</v>
      </c>
    </row>
    <row r="15" spans="1:15" ht="15.75" x14ac:dyDescent="0.25">
      <c r="A15" s="42"/>
      <c r="B15" s="43" t="s">
        <v>36</v>
      </c>
      <c r="C15" s="47"/>
      <c r="D15" s="47"/>
      <c r="E15" s="44"/>
      <c r="F15" s="44"/>
      <c r="G15" s="44"/>
      <c r="H15" s="44"/>
      <c r="I15" s="44"/>
      <c r="J15" s="44"/>
      <c r="K15" s="40"/>
      <c r="L15" s="44"/>
      <c r="M15" s="44"/>
      <c r="N15" s="44">
        <f>C15+E15+G15+I15+L15</f>
        <v>0</v>
      </c>
      <c r="O15" s="44">
        <f>D15+F15+H15+J15+M15</f>
        <v>0</v>
      </c>
    </row>
    <row r="16" spans="1:15" ht="15.75" x14ac:dyDescent="0.25">
      <c r="A16" s="42"/>
      <c r="B16" s="43" t="s">
        <v>37</v>
      </c>
      <c r="C16" s="48"/>
      <c r="D16" s="48"/>
      <c r="E16" s="44"/>
      <c r="F16" s="44"/>
      <c r="G16" s="44"/>
      <c r="H16" s="44"/>
      <c r="I16" s="44"/>
      <c r="J16" s="44"/>
      <c r="K16" s="40"/>
      <c r="L16" s="44"/>
      <c r="M16" s="44"/>
      <c r="N16" s="44">
        <f>C16+E16+G16+I16+L16</f>
        <v>0</v>
      </c>
      <c r="O16" s="44">
        <f>D16+F16+H16+J16+M16</f>
        <v>0</v>
      </c>
    </row>
    <row r="17" spans="1:15" ht="15.75" x14ac:dyDescent="0.25">
      <c r="A17" s="49" t="s">
        <v>38</v>
      </c>
      <c r="B17" s="38" t="s">
        <v>39</v>
      </c>
      <c r="C17" s="50">
        <f>C18+C19+C20+C21+C22+C23+C24+C25+C26+C27</f>
        <v>8124</v>
      </c>
      <c r="D17" s="50">
        <f>D18+D19+D20+D21+D22+D23+D24+D25+D26+D27</f>
        <v>25162</v>
      </c>
      <c r="E17" s="50">
        <f>E18+E19+E20+E21+E22+E23+E24+E25+E26+E27</f>
        <v>7</v>
      </c>
      <c r="F17" s="50">
        <f>F18+F19+F20+F21+F22+F23+F24+F25+F26+F27</f>
        <v>41</v>
      </c>
      <c r="G17" s="50">
        <f>G18+G19+G20+G21+G22+G23+G24+G25+G26+G27</f>
        <v>9</v>
      </c>
      <c r="H17" s="50">
        <f>H18+H19+H20+H21+H22+H23+H24+H25+H26+H27</f>
        <v>125</v>
      </c>
      <c r="I17" s="50">
        <f>I18+I19+I20+I21+I22+I23+I24+I25+I26+I27</f>
        <v>0</v>
      </c>
      <c r="J17" s="50">
        <f>J18+J19+J20+J21+J22+J23+J24+J25+J26+J27</f>
        <v>0</v>
      </c>
      <c r="K17" s="51">
        <f>K18+K19+K20+K21+K22+K23+K24+K25+K26+K27</f>
        <v>0</v>
      </c>
      <c r="L17" s="50">
        <f>L18+L19+L20+L21+L22+L23+L24+L25+L26+L27</f>
        <v>0</v>
      </c>
      <c r="M17" s="50">
        <f>M18+M19+M20+M21+M22+M23+M24+M25+M26+M27</f>
        <v>0</v>
      </c>
      <c r="N17" s="39">
        <f>C17+E17+G17+I17+K17+L17</f>
        <v>8140</v>
      </c>
      <c r="O17" s="39">
        <f>D17+F17+H17+J17+K17+M17</f>
        <v>25328</v>
      </c>
    </row>
    <row r="18" spans="1:15" ht="15.75" x14ac:dyDescent="0.25">
      <c r="A18" s="52" t="s">
        <v>40</v>
      </c>
      <c r="B18" s="53" t="s">
        <v>41</v>
      </c>
      <c r="C18" s="54">
        <v>50</v>
      </c>
      <c r="D18" s="54">
        <v>86</v>
      </c>
      <c r="E18" s="55"/>
      <c r="F18" s="55"/>
      <c r="G18" s="55"/>
      <c r="H18" s="55"/>
      <c r="I18" s="55"/>
      <c r="J18" s="56"/>
      <c r="K18" s="57"/>
      <c r="L18" s="58"/>
      <c r="M18" s="58"/>
      <c r="N18" s="39">
        <f>C18+E18+G18+I18+K18+L18</f>
        <v>50</v>
      </c>
      <c r="O18" s="39">
        <f>D18+F18+H18+J18+K18+M18</f>
        <v>86</v>
      </c>
    </row>
    <row r="19" spans="1:15" ht="15.75" x14ac:dyDescent="0.25">
      <c r="A19" s="52" t="s">
        <v>42</v>
      </c>
      <c r="B19" s="53" t="s">
        <v>43</v>
      </c>
      <c r="C19" s="54">
        <v>103</v>
      </c>
      <c r="D19" s="54">
        <v>430</v>
      </c>
      <c r="E19" s="55"/>
      <c r="F19" s="55"/>
      <c r="G19" s="55"/>
      <c r="H19" s="55"/>
      <c r="I19" s="55"/>
      <c r="J19" s="56"/>
      <c r="K19" s="57"/>
      <c r="L19" s="58"/>
      <c r="M19" s="58"/>
      <c r="N19" s="39">
        <f>C19+E19+G19+I19+K19+L19</f>
        <v>103</v>
      </c>
      <c r="O19" s="39">
        <f>D19+F19+H19+J19+K19+M19</f>
        <v>430</v>
      </c>
    </row>
    <row r="20" spans="1:15" ht="15.75" x14ac:dyDescent="0.25">
      <c r="A20" s="52" t="s">
        <v>44</v>
      </c>
      <c r="B20" s="53" t="s">
        <v>45</v>
      </c>
      <c r="C20" s="54">
        <v>54</v>
      </c>
      <c r="D20" s="54">
        <v>138</v>
      </c>
      <c r="E20" s="55"/>
      <c r="F20" s="55"/>
      <c r="G20" s="55"/>
      <c r="H20" s="55"/>
      <c r="I20" s="55"/>
      <c r="J20" s="56"/>
      <c r="K20" s="57"/>
      <c r="L20" s="58"/>
      <c r="M20" s="58"/>
      <c r="N20" s="39">
        <f>C20+E20+G20+I20+K20+L20</f>
        <v>54</v>
      </c>
      <c r="O20" s="39">
        <f>D20+F20+H20+J20+K20+M20</f>
        <v>138</v>
      </c>
    </row>
    <row r="21" spans="1:15" ht="30" x14ac:dyDescent="0.25">
      <c r="A21" s="52" t="s">
        <v>46</v>
      </c>
      <c r="B21" s="59" t="s">
        <v>47</v>
      </c>
      <c r="C21" s="54">
        <v>1174</v>
      </c>
      <c r="D21" s="54">
        <v>5260</v>
      </c>
      <c r="E21" s="55">
        <v>7</v>
      </c>
      <c r="F21" s="55">
        <v>41</v>
      </c>
      <c r="G21" s="55">
        <v>9</v>
      </c>
      <c r="H21" s="55">
        <v>125</v>
      </c>
      <c r="I21" s="55"/>
      <c r="J21" s="56"/>
      <c r="K21" s="57"/>
      <c r="L21" s="58"/>
      <c r="M21" s="58"/>
      <c r="N21" s="39">
        <f>C21+E21+G21+I21+K21+L21</f>
        <v>1190</v>
      </c>
      <c r="O21" s="39">
        <f>D21+F21+H21+J21+K21+M21</f>
        <v>5426</v>
      </c>
    </row>
    <row r="22" spans="1:15" ht="15.75" x14ac:dyDescent="0.25">
      <c r="A22" s="52" t="s">
        <v>48</v>
      </c>
      <c r="B22" s="60" t="s">
        <v>49</v>
      </c>
      <c r="C22" s="61">
        <v>179</v>
      </c>
      <c r="D22" s="61">
        <v>2344</v>
      </c>
      <c r="E22" s="62"/>
      <c r="F22" s="62"/>
      <c r="G22" s="62"/>
      <c r="H22" s="62"/>
      <c r="I22" s="62"/>
      <c r="J22" s="56"/>
      <c r="K22" s="63"/>
      <c r="L22" s="58"/>
      <c r="M22" s="58"/>
      <c r="N22" s="39">
        <f>C22+E22+G22+I22+K22+L22</f>
        <v>179</v>
      </c>
      <c r="O22" s="39">
        <f>D22+F22+H22+J22+K22+M22</f>
        <v>2344</v>
      </c>
    </row>
    <row r="23" spans="1:15" ht="30" x14ac:dyDescent="0.25">
      <c r="A23" s="64" t="s">
        <v>50</v>
      </c>
      <c r="B23" s="65" t="s">
        <v>51</v>
      </c>
      <c r="C23" s="66">
        <v>85</v>
      </c>
      <c r="D23" s="66">
        <v>442</v>
      </c>
      <c r="E23" s="67"/>
      <c r="F23" s="67"/>
      <c r="G23" s="67"/>
      <c r="H23" s="67"/>
      <c r="I23" s="67"/>
      <c r="J23" s="68"/>
      <c r="K23" s="69"/>
      <c r="L23" s="58"/>
      <c r="M23" s="58"/>
      <c r="N23" s="39">
        <f>C23+E23+G23+I23+K23+L23</f>
        <v>85</v>
      </c>
      <c r="O23" s="39">
        <f>D23+F23+H23+J23+K23+M23</f>
        <v>442</v>
      </c>
    </row>
    <row r="24" spans="1:15" ht="15.75" x14ac:dyDescent="0.25">
      <c r="A24" s="52" t="s">
        <v>52</v>
      </c>
      <c r="B24" s="70" t="s">
        <v>53</v>
      </c>
      <c r="C24" s="54">
        <v>44</v>
      </c>
      <c r="D24" s="54">
        <v>713</v>
      </c>
      <c r="E24" s="67"/>
      <c r="F24" s="67"/>
      <c r="G24" s="67"/>
      <c r="H24" s="67"/>
      <c r="I24" s="67"/>
      <c r="J24" s="68"/>
      <c r="K24" s="69"/>
      <c r="L24" s="58"/>
      <c r="M24" s="58"/>
      <c r="N24" s="39">
        <f>C24+E24+G24+I24+K24+L24</f>
        <v>44</v>
      </c>
      <c r="O24" s="39">
        <f>D24+F24+H24+J24+K24+M24</f>
        <v>713</v>
      </c>
    </row>
    <row r="25" spans="1:15" ht="15.75" x14ac:dyDescent="0.25">
      <c r="A25" s="52" t="s">
        <v>54</v>
      </c>
      <c r="B25" s="71" t="s">
        <v>55</v>
      </c>
      <c r="C25" s="72">
        <v>126</v>
      </c>
      <c r="D25" s="72">
        <v>3079</v>
      </c>
      <c r="E25" s="67"/>
      <c r="F25" s="67"/>
      <c r="G25" s="67"/>
      <c r="H25" s="67"/>
      <c r="I25" s="67"/>
      <c r="J25" s="68"/>
      <c r="K25" s="69"/>
      <c r="L25" s="58"/>
      <c r="M25" s="58"/>
      <c r="N25" s="39">
        <f>C25+E25+G25+I25+K25+L25</f>
        <v>126</v>
      </c>
      <c r="O25" s="39">
        <f>D25+F25+H25+J25+K25+M25</f>
        <v>3079</v>
      </c>
    </row>
    <row r="26" spans="1:15" ht="15.75" x14ac:dyDescent="0.25">
      <c r="A26" s="52" t="s">
        <v>56</v>
      </c>
      <c r="B26" s="71" t="s">
        <v>57</v>
      </c>
      <c r="C26" s="54">
        <v>6251</v>
      </c>
      <c r="D26" s="54">
        <v>11710</v>
      </c>
      <c r="E26" s="67"/>
      <c r="F26" s="67"/>
      <c r="G26" s="67"/>
      <c r="H26" s="67"/>
      <c r="I26" s="67"/>
      <c r="J26" s="68"/>
      <c r="K26" s="69"/>
      <c r="L26" s="58"/>
      <c r="M26" s="58"/>
      <c r="N26" s="39">
        <f>C26+E26+G26+I26+K26+L26</f>
        <v>6251</v>
      </c>
      <c r="O26" s="39">
        <f>D26+F26+H26+J26+K26+M26</f>
        <v>11710</v>
      </c>
    </row>
    <row r="27" spans="1:15" ht="15.75" x14ac:dyDescent="0.25">
      <c r="A27" s="52" t="s">
        <v>58</v>
      </c>
      <c r="B27" s="53" t="s">
        <v>59</v>
      </c>
      <c r="C27" s="73">
        <v>58</v>
      </c>
      <c r="D27" s="67">
        <v>960</v>
      </c>
      <c r="E27" s="67"/>
      <c r="F27" s="67"/>
      <c r="G27" s="67"/>
      <c r="H27" s="67"/>
      <c r="I27" s="67"/>
      <c r="J27" s="68"/>
      <c r="K27" s="69"/>
      <c r="L27" s="58"/>
      <c r="M27" s="58"/>
      <c r="N27" s="39">
        <f>C27+E27+G27+I27+K27+L27</f>
        <v>58</v>
      </c>
      <c r="O27" s="39">
        <f>D27+F27+H27+J27+K27+M27</f>
        <v>960</v>
      </c>
    </row>
    <row r="28" spans="1:15" ht="15.75" x14ac:dyDescent="0.25">
      <c r="A28" s="74" t="s">
        <v>60</v>
      </c>
      <c r="B28" s="75" t="s">
        <v>61</v>
      </c>
      <c r="C28" s="41">
        <f>C29+C32+C33</f>
        <v>8124</v>
      </c>
      <c r="D28" s="41">
        <f>D29+D32+D33</f>
        <v>25162</v>
      </c>
      <c r="E28" s="41">
        <f>E29+E32+E33</f>
        <v>7</v>
      </c>
      <c r="F28" s="41">
        <f>F29+F32+F33</f>
        <v>41</v>
      </c>
      <c r="G28" s="41">
        <f>G29+G32+G33</f>
        <v>9</v>
      </c>
      <c r="H28" s="41">
        <f>H29+H32+H33</f>
        <v>125</v>
      </c>
      <c r="I28" s="41">
        <f>I29+I32+I33</f>
        <v>0</v>
      </c>
      <c r="J28" s="41">
        <f>J29+J32+J33</f>
        <v>0</v>
      </c>
      <c r="K28" s="40"/>
      <c r="L28" s="41">
        <f>L29+L32+L33</f>
        <v>0</v>
      </c>
      <c r="M28" s="41">
        <f>M29+M32+M33</f>
        <v>0</v>
      </c>
      <c r="N28" s="41">
        <f>L28+K28+I28+G28+E28+C28</f>
        <v>8140</v>
      </c>
      <c r="O28" s="41">
        <f>M28+K28+J28+H28+F28+D28</f>
        <v>25328</v>
      </c>
    </row>
    <row r="29" spans="1:15" ht="15.75" x14ac:dyDescent="0.25">
      <c r="A29" s="76" t="s">
        <v>62</v>
      </c>
      <c r="B29" s="77" t="s">
        <v>63</v>
      </c>
      <c r="C29" s="78">
        <f>C30+C31</f>
        <v>6964</v>
      </c>
      <c r="D29" s="78">
        <f>D30+D31</f>
        <v>21113</v>
      </c>
      <c r="E29" s="78">
        <f>E30+E31</f>
        <v>3</v>
      </c>
      <c r="F29" s="78">
        <f>F30+F31</f>
        <v>11</v>
      </c>
      <c r="G29" s="78">
        <f>G30+G31</f>
        <v>6</v>
      </c>
      <c r="H29" s="78">
        <f>H30+H31</f>
        <v>122</v>
      </c>
      <c r="I29" s="78">
        <f>I30+I31</f>
        <v>0</v>
      </c>
      <c r="J29" s="78">
        <f>J30+J31</f>
        <v>0</v>
      </c>
      <c r="K29" s="40">
        <f>K30+K31</f>
        <v>0</v>
      </c>
      <c r="L29" s="78">
        <f>L30+L31</f>
        <v>0</v>
      </c>
      <c r="M29" s="78">
        <f>M30+M31</f>
        <v>0</v>
      </c>
      <c r="N29" s="41">
        <f>L29+K29+I29+G29+E29+C29</f>
        <v>6973</v>
      </c>
      <c r="O29" s="41">
        <f>M29+K29+J29+H29+F29+D29</f>
        <v>21246</v>
      </c>
    </row>
    <row r="30" spans="1:15" ht="15.75" x14ac:dyDescent="0.25">
      <c r="A30" s="64" t="s">
        <v>64</v>
      </c>
      <c r="B30" s="53" t="s">
        <v>65</v>
      </c>
      <c r="C30" s="79">
        <v>2945</v>
      </c>
      <c r="D30" s="79">
        <v>12300</v>
      </c>
      <c r="E30" s="79"/>
      <c r="F30" s="79"/>
      <c r="G30" s="79">
        <v>1</v>
      </c>
      <c r="H30" s="79">
        <v>3</v>
      </c>
      <c r="I30" s="79"/>
      <c r="J30" s="80"/>
      <c r="K30" s="81"/>
      <c r="L30" s="82"/>
      <c r="M30" s="82"/>
      <c r="N30" s="41">
        <f>L30+K30+I30+G30+E30+C30</f>
        <v>2946</v>
      </c>
      <c r="O30" s="41">
        <f>M30+K30+J30+H30+F30+D30</f>
        <v>12303</v>
      </c>
    </row>
    <row r="31" spans="1:15" ht="15.75" x14ac:dyDescent="0.25">
      <c r="A31" s="64" t="s">
        <v>66</v>
      </c>
      <c r="B31" s="53" t="s">
        <v>67</v>
      </c>
      <c r="C31" s="79">
        <v>4019</v>
      </c>
      <c r="D31" s="79">
        <v>8813</v>
      </c>
      <c r="E31" s="79">
        <v>3</v>
      </c>
      <c r="F31" s="79">
        <v>11</v>
      </c>
      <c r="G31" s="79">
        <v>5</v>
      </c>
      <c r="H31" s="79">
        <v>119</v>
      </c>
      <c r="I31" s="79"/>
      <c r="J31" s="80"/>
      <c r="K31" s="81"/>
      <c r="L31" s="82"/>
      <c r="M31" s="82"/>
      <c r="N31" s="41">
        <f>L31+K31+I31+G31+E31+C31</f>
        <v>4027</v>
      </c>
      <c r="O31" s="41">
        <f>M31+K31+J31+H31+F31+D31</f>
        <v>8943</v>
      </c>
    </row>
    <row r="32" spans="1:15" ht="15.75" x14ac:dyDescent="0.25">
      <c r="A32" s="83" t="s">
        <v>68</v>
      </c>
      <c r="B32" s="84" t="s">
        <v>69</v>
      </c>
      <c r="C32" s="85">
        <v>5</v>
      </c>
      <c r="D32" s="85">
        <v>10</v>
      </c>
      <c r="E32" s="85"/>
      <c r="F32" s="86"/>
      <c r="G32" s="86"/>
      <c r="H32" s="86"/>
      <c r="I32" s="86"/>
      <c r="J32" s="86"/>
      <c r="K32" s="86"/>
      <c r="L32" s="87"/>
      <c r="M32" s="87"/>
      <c r="N32" s="41">
        <f>L32+K32+I32+G32+E32+C32</f>
        <v>5</v>
      </c>
      <c r="O32" s="41">
        <f>M32+K32+J32+H32+F32+D32</f>
        <v>10</v>
      </c>
    </row>
    <row r="33" spans="1:15" ht="15.75" x14ac:dyDescent="0.25">
      <c r="A33" s="76" t="s">
        <v>70</v>
      </c>
      <c r="B33" s="77" t="s">
        <v>71</v>
      </c>
      <c r="C33" s="78">
        <f>C34+C35+C36</f>
        <v>1155</v>
      </c>
      <c r="D33" s="78">
        <f>D34+D35+D36</f>
        <v>4039</v>
      </c>
      <c r="E33" s="78">
        <f>E34+E35+E36</f>
        <v>4</v>
      </c>
      <c r="F33" s="78">
        <f>F34+F35+F36</f>
        <v>30</v>
      </c>
      <c r="G33" s="78">
        <f>G34+G35+G36</f>
        <v>3</v>
      </c>
      <c r="H33" s="78">
        <f>H34+H35+H36</f>
        <v>3</v>
      </c>
      <c r="I33" s="78">
        <f>I34+I35+I36</f>
        <v>0</v>
      </c>
      <c r="J33" s="78">
        <f>J34+J35+J36</f>
        <v>0</v>
      </c>
      <c r="K33" s="40"/>
      <c r="L33" s="78">
        <f>L34+L35+L36</f>
        <v>0</v>
      </c>
      <c r="M33" s="78">
        <f>M34+M35+M36</f>
        <v>0</v>
      </c>
      <c r="N33" s="88">
        <f>L33+K33+I33+G33+E33+C33</f>
        <v>1162</v>
      </c>
      <c r="O33" s="88">
        <f>M33+K33+J33+H33+F33+D33</f>
        <v>4072</v>
      </c>
    </row>
    <row r="34" spans="1:15" ht="15.75" x14ac:dyDescent="0.25">
      <c r="A34" s="89" t="s">
        <v>72</v>
      </c>
      <c r="B34" s="90" t="s">
        <v>73</v>
      </c>
      <c r="C34" s="91">
        <v>1132</v>
      </c>
      <c r="D34" s="91">
        <v>1941</v>
      </c>
      <c r="E34" s="91">
        <v>4</v>
      </c>
      <c r="F34" s="91">
        <v>30</v>
      </c>
      <c r="G34" s="91">
        <v>2</v>
      </c>
      <c r="H34" s="91">
        <v>2</v>
      </c>
      <c r="I34" s="92"/>
      <c r="J34" s="92"/>
      <c r="K34" s="92"/>
      <c r="L34" s="92"/>
      <c r="M34" s="92"/>
      <c r="N34" s="41">
        <f>L34+K34+I34+G34+E34+C34</f>
        <v>1138</v>
      </c>
      <c r="O34" s="41">
        <f>M34+K34+J34+H34+F34+D34</f>
        <v>1973</v>
      </c>
    </row>
    <row r="35" spans="1:15" ht="15.75" x14ac:dyDescent="0.25">
      <c r="A35" s="64" t="s">
        <v>74</v>
      </c>
      <c r="B35" s="53" t="s">
        <v>75</v>
      </c>
      <c r="C35" s="93">
        <v>18</v>
      </c>
      <c r="D35" s="93">
        <v>2079</v>
      </c>
      <c r="E35" s="93"/>
      <c r="F35" s="93"/>
      <c r="G35" s="93"/>
      <c r="H35" s="93"/>
      <c r="I35" s="80"/>
      <c r="J35" s="80"/>
      <c r="K35" s="81"/>
      <c r="L35" s="82"/>
      <c r="M35" s="82"/>
      <c r="N35" s="41">
        <f>L35+K35+I35+G35+E35+C35</f>
        <v>18</v>
      </c>
      <c r="O35" s="41">
        <f>M35+K35+J35+H35+F35+D35</f>
        <v>2079</v>
      </c>
    </row>
    <row r="36" spans="1:15" ht="15.75" x14ac:dyDescent="0.25">
      <c r="A36" s="64" t="s">
        <v>76</v>
      </c>
      <c r="B36" s="53" t="s">
        <v>77</v>
      </c>
      <c r="C36" s="93">
        <v>5</v>
      </c>
      <c r="D36" s="93">
        <v>19</v>
      </c>
      <c r="E36" s="93"/>
      <c r="F36" s="93"/>
      <c r="G36" s="93">
        <v>1</v>
      </c>
      <c r="H36" s="93">
        <v>1</v>
      </c>
      <c r="I36" s="80"/>
      <c r="J36" s="80"/>
      <c r="K36" s="81"/>
      <c r="L36" s="82"/>
      <c r="M36" s="82"/>
      <c r="N36" s="41">
        <f>L36+K36+I36+G36+E36+C36</f>
        <v>6</v>
      </c>
      <c r="O36" s="41">
        <f>M36+K36+J36+H36+F36+D36</f>
        <v>20</v>
      </c>
    </row>
    <row r="37" spans="1:15" ht="28.5" x14ac:dyDescent="0.25">
      <c r="A37" s="94" t="s">
        <v>78</v>
      </c>
      <c r="B37" s="95" t="s">
        <v>79</v>
      </c>
      <c r="C37" s="96">
        <f>C39+C40+C41</f>
        <v>248</v>
      </c>
      <c r="D37" s="96">
        <f>D39+D40+D41</f>
        <v>606</v>
      </c>
      <c r="E37" s="96">
        <f>E39+E40+E41</f>
        <v>0</v>
      </c>
      <c r="F37" s="96">
        <f>F39+F40+F41</f>
        <v>0</v>
      </c>
      <c r="G37" s="96">
        <f>G39+G40+G41</f>
        <v>0</v>
      </c>
      <c r="H37" s="96">
        <f>H39+H40+H41</f>
        <v>0</v>
      </c>
      <c r="I37" s="96">
        <f>I39+I40+I41</f>
        <v>0</v>
      </c>
      <c r="J37" s="96">
        <f>J39+J40+J41</f>
        <v>0</v>
      </c>
      <c r="K37" s="97"/>
      <c r="L37" s="96">
        <f>L39+L40+L41</f>
        <v>0</v>
      </c>
      <c r="M37" s="96">
        <f>M39+M40+M41</f>
        <v>0</v>
      </c>
      <c r="N37" s="98">
        <f>C37+E37+G37+I37+K37+L37</f>
        <v>248</v>
      </c>
      <c r="O37" s="99">
        <f>D37+F37+H37+J37+K37+M37</f>
        <v>606</v>
      </c>
    </row>
    <row r="38" spans="1:15" ht="15.75" x14ac:dyDescent="0.25">
      <c r="A38" s="100"/>
      <c r="B38" s="53" t="s">
        <v>32</v>
      </c>
      <c r="C38" s="101"/>
      <c r="D38" s="101"/>
      <c r="E38" s="101"/>
      <c r="F38" s="101"/>
      <c r="G38" s="101"/>
      <c r="H38" s="101"/>
      <c r="I38" s="101"/>
      <c r="J38" s="101"/>
      <c r="K38" s="102"/>
      <c r="L38" s="103"/>
      <c r="M38" s="103"/>
      <c r="N38" s="91"/>
      <c r="O38" s="92"/>
    </row>
    <row r="39" spans="1:15" ht="15.75" x14ac:dyDescent="0.25">
      <c r="A39" s="64" t="s">
        <v>80</v>
      </c>
      <c r="B39" s="104" t="s">
        <v>81</v>
      </c>
      <c r="C39" s="105">
        <v>100</v>
      </c>
      <c r="D39" s="105">
        <v>231</v>
      </c>
      <c r="E39" s="68"/>
      <c r="F39" s="68"/>
      <c r="G39" s="68"/>
      <c r="H39" s="68"/>
      <c r="I39" s="68"/>
      <c r="J39" s="68"/>
      <c r="K39" s="69"/>
      <c r="L39" s="58"/>
      <c r="M39" s="58"/>
      <c r="N39" s="106">
        <f>C39+E39+G39+I39+K39+L39</f>
        <v>100</v>
      </c>
      <c r="O39" s="96">
        <f>D39+F39+H39+J39+K39+M39</f>
        <v>231</v>
      </c>
    </row>
    <row r="40" spans="1:15" ht="15.75" x14ac:dyDescent="0.25">
      <c r="A40" s="64" t="s">
        <v>82</v>
      </c>
      <c r="B40" s="53" t="s">
        <v>83</v>
      </c>
      <c r="C40" s="107">
        <v>148</v>
      </c>
      <c r="D40" s="107">
        <v>375</v>
      </c>
      <c r="E40" s="107"/>
      <c r="F40" s="107"/>
      <c r="G40" s="107"/>
      <c r="H40" s="107"/>
      <c r="I40" s="107"/>
      <c r="J40" s="107"/>
      <c r="K40" s="97"/>
      <c r="L40" s="107"/>
      <c r="M40" s="107"/>
      <c r="N40" s="106">
        <f>C40+E40+G40+I40+K40+L40</f>
        <v>148</v>
      </c>
      <c r="O40" s="96">
        <f>D40+F40+H40+J40+K40+M40</f>
        <v>375</v>
      </c>
    </row>
    <row r="41" spans="1:15" ht="15.75" x14ac:dyDescent="0.25">
      <c r="A41" s="108" t="s">
        <v>84</v>
      </c>
      <c r="B41" s="109" t="s">
        <v>85</v>
      </c>
      <c r="C41" s="109"/>
      <c r="D41" s="109"/>
      <c r="E41" s="109"/>
      <c r="F41" s="109"/>
      <c r="G41" s="109"/>
      <c r="H41" s="109"/>
      <c r="I41" s="109"/>
      <c r="J41" s="109"/>
      <c r="K41" s="97"/>
      <c r="L41" s="109"/>
      <c r="M41" s="109"/>
      <c r="N41" s="106">
        <f>C41+E41+G41+I41+K41+L41</f>
        <v>0</v>
      </c>
      <c r="O41" s="96">
        <f>D41+F41+H41+J41+K41+M41</f>
        <v>0</v>
      </c>
    </row>
  </sheetData>
  <mergeCells count="25">
    <mergeCell ref="J6:J8"/>
    <mergeCell ref="L6:L8"/>
    <mergeCell ref="M6:M8"/>
    <mergeCell ref="N6:N8"/>
    <mergeCell ref="O6:O8"/>
    <mergeCell ref="N4:O5"/>
    <mergeCell ref="I5:J5"/>
    <mergeCell ref="K5:K8"/>
    <mergeCell ref="C6:C8"/>
    <mergeCell ref="D6:D8"/>
    <mergeCell ref="E6:E8"/>
    <mergeCell ref="F6:F8"/>
    <mergeCell ref="G6:G8"/>
    <mergeCell ref="H6:H8"/>
    <mergeCell ref="I6:I8"/>
    <mergeCell ref="B1:N1"/>
    <mergeCell ref="F2:K2"/>
    <mergeCell ref="N3:O3"/>
    <mergeCell ref="A4:A8"/>
    <mergeCell ref="B4:B8"/>
    <mergeCell ref="C4:D5"/>
    <mergeCell ref="E4:F5"/>
    <mergeCell ref="G4:H5"/>
    <mergeCell ref="I4:K4"/>
    <mergeCell ref="L4:M5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87D2AA-BF16-4375-AA43-8B15A30CF02D}">
  <dimension ref="A1:V9"/>
  <sheetViews>
    <sheetView tabSelected="1" workbookViewId="0">
      <selection activeCell="L28" sqref="L28"/>
    </sheetView>
  </sheetViews>
  <sheetFormatPr defaultRowHeight="15" x14ac:dyDescent="0.25"/>
  <sheetData>
    <row r="1" spans="1:22" ht="15.75" x14ac:dyDescent="0.25">
      <c r="A1" s="1"/>
      <c r="B1" s="380" t="s">
        <v>394</v>
      </c>
      <c r="C1" s="380"/>
      <c r="D1" s="380"/>
      <c r="E1" s="380"/>
      <c r="F1" s="380"/>
      <c r="G1" s="380"/>
      <c r="H1" s="380"/>
      <c r="I1" s="380"/>
      <c r="J1" s="380"/>
      <c r="K1" s="380"/>
      <c r="L1" s="380"/>
      <c r="M1" s="380"/>
      <c r="N1" s="380"/>
      <c r="O1" s="380"/>
      <c r="P1" s="380"/>
      <c r="Q1" s="380"/>
      <c r="R1" s="380"/>
      <c r="S1" s="380"/>
      <c r="T1" s="380"/>
      <c r="U1" s="380"/>
      <c r="V1" s="380"/>
    </row>
    <row r="2" spans="1:22" ht="15.75" x14ac:dyDescent="0.25">
      <c r="A2" s="1"/>
      <c r="B2" s="381" t="s">
        <v>382</v>
      </c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  <c r="O2" s="381"/>
      <c r="P2" s="381"/>
      <c r="Q2" s="381"/>
      <c r="R2" s="381"/>
      <c r="S2" s="381"/>
      <c r="T2" s="381"/>
      <c r="U2" s="381"/>
      <c r="V2" s="381"/>
    </row>
    <row r="3" spans="1:22" x14ac:dyDescent="0.25">
      <c r="A3" s="1"/>
      <c r="B3" s="1"/>
      <c r="C3" s="1"/>
      <c r="D3" s="1"/>
      <c r="E3" s="1"/>
      <c r="F3" s="382"/>
      <c r="G3" s="383"/>
      <c r="H3" s="383"/>
      <c r="I3" s="383"/>
      <c r="J3" s="383"/>
      <c r="K3" s="383"/>
      <c r="L3" s="383"/>
      <c r="M3" s="383"/>
      <c r="N3" s="1"/>
      <c r="O3" s="1"/>
      <c r="P3" s="1"/>
      <c r="Q3" s="1"/>
      <c r="R3" s="1"/>
      <c r="S3" s="350" t="s">
        <v>383</v>
      </c>
      <c r="T3" s="1"/>
      <c r="U3" s="1"/>
      <c r="V3" s="1"/>
    </row>
    <row r="4" spans="1:22" x14ac:dyDescent="0.25">
      <c r="A4" s="170" t="s">
        <v>346</v>
      </c>
      <c r="B4" s="384" t="s">
        <v>369</v>
      </c>
      <c r="C4" s="387" t="s">
        <v>384</v>
      </c>
      <c r="D4" s="389"/>
      <c r="E4" s="389"/>
      <c r="F4" s="389"/>
      <c r="G4" s="389"/>
      <c r="H4" s="389"/>
      <c r="I4" s="389"/>
      <c r="J4" s="389"/>
      <c r="K4" s="389"/>
      <c r="L4" s="389"/>
      <c r="M4" s="389"/>
      <c r="N4" s="389"/>
      <c r="O4" s="389"/>
      <c r="P4" s="389"/>
      <c r="Q4" s="389"/>
      <c r="R4" s="389"/>
      <c r="S4" s="389"/>
      <c r="T4" s="389"/>
      <c r="U4" s="389"/>
      <c r="V4" s="388"/>
    </row>
    <row r="5" spans="1:22" x14ac:dyDescent="0.25">
      <c r="A5" s="172"/>
      <c r="B5" s="386"/>
      <c r="C5" s="387" t="s">
        <v>385</v>
      </c>
      <c r="D5" s="389"/>
      <c r="E5" s="389"/>
      <c r="F5" s="388"/>
      <c r="G5" s="387" t="s">
        <v>386</v>
      </c>
      <c r="H5" s="389"/>
      <c r="I5" s="389"/>
      <c r="J5" s="388"/>
      <c r="K5" s="391" t="s">
        <v>387</v>
      </c>
      <c r="L5" s="393"/>
      <c r="M5" s="393"/>
      <c r="N5" s="393"/>
      <c r="O5" s="393"/>
      <c r="P5" s="393"/>
      <c r="Q5" s="393"/>
      <c r="R5" s="392"/>
      <c r="S5" s="394" t="s">
        <v>388</v>
      </c>
      <c r="T5" s="396"/>
      <c r="U5" s="396"/>
      <c r="V5" s="395"/>
    </row>
    <row r="6" spans="1:22" x14ac:dyDescent="0.25">
      <c r="A6" s="172"/>
      <c r="B6" s="386"/>
      <c r="C6" s="397" t="s">
        <v>389</v>
      </c>
      <c r="D6" s="397" t="s">
        <v>390</v>
      </c>
      <c r="E6" s="397" t="s">
        <v>391</v>
      </c>
      <c r="F6" s="399" t="s">
        <v>392</v>
      </c>
      <c r="G6" s="397" t="s">
        <v>389</v>
      </c>
      <c r="H6" s="397" t="s">
        <v>390</v>
      </c>
      <c r="I6" s="397" t="s">
        <v>391</v>
      </c>
      <c r="J6" s="399" t="s">
        <v>392</v>
      </c>
      <c r="K6" s="391" t="s">
        <v>389</v>
      </c>
      <c r="L6" s="392"/>
      <c r="M6" s="391" t="s">
        <v>390</v>
      </c>
      <c r="N6" s="392"/>
      <c r="O6" s="391" t="s">
        <v>391</v>
      </c>
      <c r="P6" s="392"/>
      <c r="Q6" s="391" t="s">
        <v>393</v>
      </c>
      <c r="R6" s="392"/>
      <c r="S6" s="401" t="s">
        <v>389</v>
      </c>
      <c r="T6" s="401" t="s">
        <v>390</v>
      </c>
      <c r="U6" s="401" t="s">
        <v>391</v>
      </c>
      <c r="V6" s="403" t="s">
        <v>392</v>
      </c>
    </row>
    <row r="7" spans="1:22" x14ac:dyDescent="0.25">
      <c r="A7" s="172"/>
      <c r="B7" s="385"/>
      <c r="C7" s="398"/>
      <c r="D7" s="398"/>
      <c r="E7" s="398"/>
      <c r="F7" s="400"/>
      <c r="G7" s="398"/>
      <c r="H7" s="398"/>
      <c r="I7" s="398"/>
      <c r="J7" s="400"/>
      <c r="K7" s="390" t="s">
        <v>7</v>
      </c>
      <c r="L7" s="390" t="s">
        <v>6</v>
      </c>
      <c r="M7" s="390" t="s">
        <v>7</v>
      </c>
      <c r="N7" s="390" t="s">
        <v>6</v>
      </c>
      <c r="O7" s="390" t="s">
        <v>7</v>
      </c>
      <c r="P7" s="390" t="s">
        <v>6</v>
      </c>
      <c r="Q7" s="390" t="s">
        <v>7</v>
      </c>
      <c r="R7" s="390" t="s">
        <v>6</v>
      </c>
      <c r="S7" s="402"/>
      <c r="T7" s="402"/>
      <c r="U7" s="402"/>
      <c r="V7" s="404"/>
    </row>
    <row r="8" spans="1:22" x14ac:dyDescent="0.25">
      <c r="A8" s="171"/>
      <c r="B8" s="405">
        <v>1</v>
      </c>
      <c r="C8" s="405">
        <v>2</v>
      </c>
      <c r="D8" s="405">
        <v>3</v>
      </c>
      <c r="E8" s="405">
        <v>4</v>
      </c>
      <c r="F8" s="405">
        <v>5</v>
      </c>
      <c r="G8" s="405">
        <v>6</v>
      </c>
      <c r="H8" s="405">
        <v>7</v>
      </c>
      <c r="I8" s="405">
        <v>8</v>
      </c>
      <c r="J8" s="405">
        <v>9</v>
      </c>
      <c r="K8" s="406">
        <v>10</v>
      </c>
      <c r="L8" s="406">
        <v>11</v>
      </c>
      <c r="M8" s="406">
        <v>12</v>
      </c>
      <c r="N8" s="406">
        <v>13</v>
      </c>
      <c r="O8" s="406">
        <v>14</v>
      </c>
      <c r="P8" s="406">
        <v>15</v>
      </c>
      <c r="Q8" s="406">
        <v>16</v>
      </c>
      <c r="R8" s="406">
        <v>17</v>
      </c>
      <c r="S8" s="407">
        <v>18</v>
      </c>
      <c r="T8" s="407">
        <v>19</v>
      </c>
      <c r="U8" s="407">
        <v>20</v>
      </c>
      <c r="V8" s="407">
        <v>21</v>
      </c>
    </row>
    <row r="9" spans="1:22" ht="47.25" x14ac:dyDescent="0.25">
      <c r="A9" s="325">
        <v>4</v>
      </c>
      <c r="B9" s="409" t="s">
        <v>364</v>
      </c>
      <c r="C9" s="410">
        <v>9</v>
      </c>
      <c r="D9" s="344"/>
      <c r="E9" s="344"/>
      <c r="F9" s="410">
        <v>4.6639999999999997</v>
      </c>
      <c r="G9" s="410">
        <v>11</v>
      </c>
      <c r="H9" s="344"/>
      <c r="I9" s="344"/>
      <c r="J9" s="410">
        <v>11.6</v>
      </c>
      <c r="K9" s="326">
        <v>7</v>
      </c>
      <c r="L9" s="326">
        <v>2</v>
      </c>
      <c r="M9" s="229"/>
      <c r="N9" s="229"/>
      <c r="O9" s="229"/>
      <c r="P9" s="229"/>
      <c r="Q9" s="376">
        <v>8.5239999999999991</v>
      </c>
      <c r="R9" s="344">
        <v>1.01</v>
      </c>
      <c r="S9" s="408">
        <v>0</v>
      </c>
      <c r="T9" s="109"/>
      <c r="U9" s="109"/>
      <c r="V9" s="408">
        <v>0</v>
      </c>
    </row>
  </sheetData>
  <mergeCells count="25">
    <mergeCell ref="T6:T7"/>
    <mergeCell ref="U6:U7"/>
    <mergeCell ref="V6:V7"/>
    <mergeCell ref="J6:J7"/>
    <mergeCell ref="K6:L6"/>
    <mergeCell ref="M6:N6"/>
    <mergeCell ref="O6:P6"/>
    <mergeCell ref="Q6:R6"/>
    <mergeCell ref="S6:S7"/>
    <mergeCell ref="D6:D7"/>
    <mergeCell ref="E6:E7"/>
    <mergeCell ref="F6:F7"/>
    <mergeCell ref="G6:G7"/>
    <mergeCell ref="H6:H7"/>
    <mergeCell ref="I6:I7"/>
    <mergeCell ref="B1:V1"/>
    <mergeCell ref="B2:V2"/>
    <mergeCell ref="A4:A8"/>
    <mergeCell ref="B4:B7"/>
    <mergeCell ref="C4:V4"/>
    <mergeCell ref="C5:F5"/>
    <mergeCell ref="G5:J5"/>
    <mergeCell ref="K5:R5"/>
    <mergeCell ref="S5:V5"/>
    <mergeCell ref="C6:C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45CD0B-553A-447D-8691-5AC770B876B8}">
  <dimension ref="A1:S22"/>
  <sheetViews>
    <sheetView zoomScale="70" zoomScaleNormal="70" workbookViewId="0">
      <selection activeCell="V19" sqref="V19"/>
    </sheetView>
  </sheetViews>
  <sheetFormatPr defaultRowHeight="15" x14ac:dyDescent="0.25"/>
  <cols>
    <col min="2" max="2" width="20.28515625" bestFit="1" customWidth="1"/>
  </cols>
  <sheetData>
    <row r="1" spans="1:19" ht="18.75" x14ac:dyDescent="0.25">
      <c r="A1" s="4" t="s">
        <v>86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2"/>
    </row>
    <row r="2" spans="1:19" ht="18.75" x14ac:dyDescent="0.25">
      <c r="A2" s="3"/>
      <c r="B2" s="3"/>
      <c r="C2" s="3"/>
      <c r="D2" s="110" t="s">
        <v>87</v>
      </c>
      <c r="E2" s="110"/>
      <c r="F2" s="110"/>
      <c r="G2" s="110"/>
      <c r="H2" s="110"/>
      <c r="I2" s="110"/>
      <c r="J2" s="111"/>
      <c r="K2" s="3"/>
      <c r="L2" s="3"/>
      <c r="M2" s="3"/>
      <c r="N2" s="3"/>
      <c r="O2" s="3"/>
      <c r="P2" s="3"/>
      <c r="Q2" s="3"/>
      <c r="R2" s="3"/>
      <c r="S2" s="2"/>
    </row>
    <row r="3" spans="1:19" ht="15.75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112" t="s">
        <v>88</v>
      </c>
    </row>
    <row r="4" spans="1:19" ht="15.75" x14ac:dyDescent="0.25">
      <c r="A4" s="8" t="s">
        <v>89</v>
      </c>
      <c r="B4" s="113"/>
      <c r="C4" s="116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  <c r="P4" s="118"/>
      <c r="Q4" s="118"/>
      <c r="R4" s="118"/>
      <c r="S4" s="117"/>
    </row>
    <row r="5" spans="1:19" ht="15.75" x14ac:dyDescent="0.25">
      <c r="A5" s="10"/>
      <c r="B5" s="115"/>
      <c r="C5" s="120" t="s">
        <v>90</v>
      </c>
      <c r="D5" s="122"/>
      <c r="E5" s="122"/>
      <c r="F5" s="122"/>
      <c r="G5" s="121"/>
      <c r="H5" s="119"/>
      <c r="I5" s="124" t="s">
        <v>91</v>
      </c>
      <c r="J5" s="126"/>
      <c r="K5" s="126"/>
      <c r="L5" s="126"/>
      <c r="M5" s="126"/>
      <c r="N5" s="126"/>
      <c r="O5" s="126"/>
      <c r="P5" s="126"/>
      <c r="Q5" s="126"/>
      <c r="R5" s="125"/>
      <c r="S5" s="127" t="s">
        <v>10</v>
      </c>
    </row>
    <row r="6" spans="1:19" ht="15.75" x14ac:dyDescent="0.25">
      <c r="A6" s="10"/>
      <c r="B6" s="115"/>
      <c r="C6" s="130" t="s">
        <v>92</v>
      </c>
      <c r="D6" s="130" t="s">
        <v>93</v>
      </c>
      <c r="E6" s="132" t="s">
        <v>94</v>
      </c>
      <c r="F6" s="132" t="s">
        <v>95</v>
      </c>
      <c r="G6" s="130" t="s">
        <v>96</v>
      </c>
      <c r="H6" s="130" t="s">
        <v>10</v>
      </c>
      <c r="I6" s="134" t="s">
        <v>97</v>
      </c>
      <c r="J6" s="135"/>
      <c r="K6" s="123" t="s">
        <v>98</v>
      </c>
      <c r="L6" s="136"/>
      <c r="M6" s="120" t="s">
        <v>32</v>
      </c>
      <c r="N6" s="122"/>
      <c r="O6" s="122"/>
      <c r="P6" s="121"/>
      <c r="Q6" s="137" t="s">
        <v>99</v>
      </c>
      <c r="R6" s="139" t="s">
        <v>100</v>
      </c>
      <c r="S6" s="129"/>
    </row>
    <row r="7" spans="1:19" ht="42.75" x14ac:dyDescent="0.25">
      <c r="A7" s="9"/>
      <c r="B7" s="114"/>
      <c r="C7" s="131"/>
      <c r="D7" s="131"/>
      <c r="E7" s="133"/>
      <c r="F7" s="133"/>
      <c r="G7" s="131"/>
      <c r="H7" s="131"/>
      <c r="I7" s="141" t="s">
        <v>101</v>
      </c>
      <c r="J7" s="141" t="s">
        <v>102</v>
      </c>
      <c r="K7" s="119" t="s">
        <v>103</v>
      </c>
      <c r="L7" s="119" t="s">
        <v>104</v>
      </c>
      <c r="M7" s="119" t="s">
        <v>105</v>
      </c>
      <c r="N7" s="119" t="s">
        <v>106</v>
      </c>
      <c r="O7" s="119" t="s">
        <v>107</v>
      </c>
      <c r="P7" s="119" t="s">
        <v>108</v>
      </c>
      <c r="Q7" s="138"/>
      <c r="R7" s="140"/>
      <c r="S7" s="128"/>
    </row>
    <row r="8" spans="1:19" ht="15.75" x14ac:dyDescent="0.25">
      <c r="A8" s="142" t="s">
        <v>109</v>
      </c>
      <c r="B8" s="142" t="s">
        <v>17</v>
      </c>
      <c r="C8" s="142" t="s">
        <v>18</v>
      </c>
      <c r="D8" s="142" t="s">
        <v>19</v>
      </c>
      <c r="E8" s="142" t="s">
        <v>20</v>
      </c>
      <c r="F8" s="142" t="s">
        <v>21</v>
      </c>
      <c r="G8" s="142" t="s">
        <v>22</v>
      </c>
      <c r="H8" s="142" t="s">
        <v>23</v>
      </c>
      <c r="I8" s="142" t="s">
        <v>24</v>
      </c>
      <c r="J8" s="142" t="s">
        <v>25</v>
      </c>
      <c r="K8" s="33" t="s">
        <v>26</v>
      </c>
      <c r="L8" s="33" t="s">
        <v>110</v>
      </c>
      <c r="M8" s="33" t="s">
        <v>111</v>
      </c>
      <c r="N8" s="33" t="s">
        <v>27</v>
      </c>
      <c r="O8" s="33" t="s">
        <v>28</v>
      </c>
      <c r="P8" s="33" t="s">
        <v>29</v>
      </c>
      <c r="Q8" s="33" t="s">
        <v>30</v>
      </c>
      <c r="R8" s="33" t="s">
        <v>112</v>
      </c>
      <c r="S8" s="33" t="s">
        <v>113</v>
      </c>
    </row>
    <row r="9" spans="1:19" ht="15.75" x14ac:dyDescent="0.25">
      <c r="A9" s="143">
        <v>1</v>
      </c>
      <c r="B9" s="144" t="s">
        <v>114</v>
      </c>
      <c r="C9" s="145">
        <f>C14+C15+C16</f>
        <v>2022</v>
      </c>
      <c r="D9" s="145">
        <f>D14+D15+D16</f>
        <v>3551</v>
      </c>
      <c r="E9" s="145">
        <f>E14+E15+E16</f>
        <v>3223</v>
      </c>
      <c r="F9" s="145">
        <f>F14+F15+F16</f>
        <v>6819</v>
      </c>
      <c r="G9" s="145">
        <f>G14+G15+G16</f>
        <v>2241</v>
      </c>
      <c r="H9" s="145">
        <f>C9+D9+E9+F9+G9</f>
        <v>17856</v>
      </c>
      <c r="I9" s="145">
        <f>I14+I15+I16</f>
        <v>6148</v>
      </c>
      <c r="J9" s="145">
        <f>J14+J15+J16</f>
        <v>1842</v>
      </c>
      <c r="K9" s="145">
        <f>K14+K15+K16</f>
        <v>685</v>
      </c>
      <c r="L9" s="145">
        <f>L14+L15+L16</f>
        <v>95</v>
      </c>
      <c r="M9" s="145">
        <f>M14+M15+M16</f>
        <v>0</v>
      </c>
      <c r="N9" s="145">
        <f>N14+N15+N16</f>
        <v>0</v>
      </c>
      <c r="O9" s="145">
        <f>O14+O15+O16</f>
        <v>0</v>
      </c>
      <c r="P9" s="145">
        <f>P14+P15+P16</f>
        <v>0</v>
      </c>
      <c r="Q9" s="145">
        <f>Q14+Q15+Q16</f>
        <v>2617</v>
      </c>
      <c r="R9" s="145">
        <f>R14+R15+R16</f>
        <v>6469</v>
      </c>
      <c r="S9" s="145">
        <f>I9+J9+K9+L9+M9+N9+O9+P9+Q9+R9</f>
        <v>17856</v>
      </c>
    </row>
    <row r="10" spans="1:19" ht="15.75" x14ac:dyDescent="0.25">
      <c r="A10" s="146"/>
      <c r="B10" s="60" t="s">
        <v>32</v>
      </c>
      <c r="C10" s="147"/>
      <c r="D10" s="147"/>
      <c r="E10" s="147"/>
      <c r="F10" s="147"/>
      <c r="G10" s="147"/>
      <c r="H10" s="145"/>
      <c r="I10" s="147"/>
      <c r="J10" s="147"/>
      <c r="K10" s="147"/>
      <c r="L10" s="147"/>
      <c r="M10" s="147"/>
      <c r="N10" s="147"/>
      <c r="O10" s="147"/>
      <c r="P10" s="147"/>
      <c r="Q10" s="147"/>
      <c r="R10" s="147"/>
      <c r="S10" s="145"/>
    </row>
    <row r="11" spans="1:19" ht="15.75" x14ac:dyDescent="0.25">
      <c r="A11" s="148" t="s">
        <v>115</v>
      </c>
      <c r="B11" s="60" t="s">
        <v>116</v>
      </c>
      <c r="C11" s="149">
        <f>C12+C13</f>
        <v>2022</v>
      </c>
      <c r="D11" s="149">
        <f>D12+D13</f>
        <v>3551</v>
      </c>
      <c r="E11" s="149">
        <f>E12+E13</f>
        <v>3223</v>
      </c>
      <c r="F11" s="149">
        <f>F12+F13</f>
        <v>6819</v>
      </c>
      <c r="G11" s="149">
        <f>G12+G13</f>
        <v>2241</v>
      </c>
      <c r="H11" s="145">
        <f>C11+D11+E11+F11+G11</f>
        <v>17856</v>
      </c>
      <c r="I11" s="149">
        <f>I12+I13</f>
        <v>6148</v>
      </c>
      <c r="J11" s="149">
        <f>J12+J13</f>
        <v>1842</v>
      </c>
      <c r="K11" s="149">
        <f>K12+K13</f>
        <v>685</v>
      </c>
      <c r="L11" s="149">
        <f>L12+L13</f>
        <v>95</v>
      </c>
      <c r="M11" s="149">
        <f>M12+M13</f>
        <v>0</v>
      </c>
      <c r="N11" s="149">
        <f>N12+N13</f>
        <v>0</v>
      </c>
      <c r="O11" s="149">
        <f>O12+O13</f>
        <v>0</v>
      </c>
      <c r="P11" s="149">
        <f>P12+P13</f>
        <v>0</v>
      </c>
      <c r="Q11" s="149">
        <f>Q12+Q13</f>
        <v>2617</v>
      </c>
      <c r="R11" s="149">
        <f>R12+R13</f>
        <v>6469</v>
      </c>
      <c r="S11" s="145">
        <f>I11+J11+K11+L11+M11+N11+O11+P11+Q11+R11</f>
        <v>17856</v>
      </c>
    </row>
    <row r="12" spans="1:19" ht="15.75" x14ac:dyDescent="0.25">
      <c r="A12" s="148" t="s">
        <v>117</v>
      </c>
      <c r="B12" s="60" t="s">
        <v>118</v>
      </c>
      <c r="C12" s="147">
        <v>977</v>
      </c>
      <c r="D12" s="147">
        <v>1246</v>
      </c>
      <c r="E12" s="147">
        <v>1123</v>
      </c>
      <c r="F12" s="147">
        <v>3139</v>
      </c>
      <c r="G12" s="147">
        <v>1014</v>
      </c>
      <c r="H12" s="145">
        <f>C12+D12+E12+F12+G12</f>
        <v>7499</v>
      </c>
      <c r="I12" s="147">
        <v>2707</v>
      </c>
      <c r="J12" s="147">
        <v>758</v>
      </c>
      <c r="K12" s="147">
        <v>168</v>
      </c>
      <c r="L12" s="147">
        <v>11</v>
      </c>
      <c r="M12" s="147">
        <v>0</v>
      </c>
      <c r="N12" s="147">
        <v>0</v>
      </c>
      <c r="O12" s="147">
        <v>0</v>
      </c>
      <c r="P12" s="147">
        <v>0</v>
      </c>
      <c r="Q12" s="147">
        <v>882</v>
      </c>
      <c r="R12" s="147">
        <v>2973</v>
      </c>
      <c r="S12" s="145">
        <f>I12+J12+K12+L12+M12+N12+O12+P12+Q12+R12</f>
        <v>7499</v>
      </c>
    </row>
    <row r="13" spans="1:19" ht="15.75" x14ac:dyDescent="0.25">
      <c r="A13" s="148" t="s">
        <v>119</v>
      </c>
      <c r="B13" s="60" t="s">
        <v>120</v>
      </c>
      <c r="C13" s="147">
        <v>1045</v>
      </c>
      <c r="D13" s="147">
        <v>2305</v>
      </c>
      <c r="E13" s="147">
        <v>2100</v>
      </c>
      <c r="F13" s="147">
        <v>3680</v>
      </c>
      <c r="G13" s="147">
        <v>1227</v>
      </c>
      <c r="H13" s="145">
        <f>C13+D13+E13+F13+G13</f>
        <v>10357</v>
      </c>
      <c r="I13" s="147">
        <v>3441</v>
      </c>
      <c r="J13" s="147">
        <v>1084</v>
      </c>
      <c r="K13" s="147">
        <v>517</v>
      </c>
      <c r="L13" s="147">
        <v>84</v>
      </c>
      <c r="M13" s="147">
        <v>0</v>
      </c>
      <c r="N13" s="147">
        <v>0</v>
      </c>
      <c r="O13" s="147">
        <v>0</v>
      </c>
      <c r="P13" s="147">
        <v>0</v>
      </c>
      <c r="Q13" s="147">
        <v>1735</v>
      </c>
      <c r="R13" s="147">
        <v>3496</v>
      </c>
      <c r="S13" s="145">
        <f>I13+J13+K13+L13+M13+N13+O13+P13+Q13+R13</f>
        <v>10357</v>
      </c>
    </row>
    <row r="14" spans="1:19" ht="30" x14ac:dyDescent="0.25">
      <c r="A14" s="64" t="s">
        <v>121</v>
      </c>
      <c r="B14" s="59" t="s">
        <v>122</v>
      </c>
      <c r="C14" s="149">
        <v>1901</v>
      </c>
      <c r="D14" s="149">
        <v>3074</v>
      </c>
      <c r="E14" s="149">
        <v>2949</v>
      </c>
      <c r="F14" s="149">
        <v>6794</v>
      </c>
      <c r="G14" s="149">
        <v>2218</v>
      </c>
      <c r="H14" s="145">
        <f>C14+D14+E14+F14+G14</f>
        <v>16936</v>
      </c>
      <c r="I14" s="149">
        <v>5954</v>
      </c>
      <c r="J14" s="149">
        <v>1842</v>
      </c>
      <c r="K14" s="149">
        <v>602</v>
      </c>
      <c r="L14" s="149">
        <v>68</v>
      </c>
      <c r="M14" s="149">
        <v>0</v>
      </c>
      <c r="N14" s="149">
        <v>0</v>
      </c>
      <c r="O14" s="149">
        <v>0</v>
      </c>
      <c r="P14" s="149">
        <v>0</v>
      </c>
      <c r="Q14" s="149">
        <v>2186</v>
      </c>
      <c r="R14" s="149">
        <v>6284</v>
      </c>
      <c r="S14" s="145">
        <f>I14+J14+K14+L14+M14+N14+O14+P14+Q14+R14</f>
        <v>16936</v>
      </c>
    </row>
    <row r="15" spans="1:19" ht="30" x14ac:dyDescent="0.25">
      <c r="A15" s="64" t="s">
        <v>123</v>
      </c>
      <c r="B15" s="59" t="s">
        <v>124</v>
      </c>
      <c r="C15" s="147"/>
      <c r="D15" s="147"/>
      <c r="E15" s="147"/>
      <c r="F15" s="147"/>
      <c r="G15" s="147"/>
      <c r="H15" s="145">
        <f>C15+D15+E15+F15+G15</f>
        <v>0</v>
      </c>
      <c r="I15" s="147"/>
      <c r="J15" s="147"/>
      <c r="K15" s="147"/>
      <c r="L15" s="147"/>
      <c r="M15" s="147"/>
      <c r="N15" s="147"/>
      <c r="O15" s="147"/>
      <c r="P15" s="147"/>
      <c r="Q15" s="147"/>
      <c r="R15" s="147"/>
      <c r="S15" s="145">
        <f>I15+J15+K15+L15+M15+N15+O15+P15+Q15+R15</f>
        <v>0</v>
      </c>
    </row>
    <row r="16" spans="1:19" ht="15.75" x14ac:dyDescent="0.25">
      <c r="A16" s="83" t="s">
        <v>125</v>
      </c>
      <c r="B16" s="150" t="s">
        <v>126</v>
      </c>
      <c r="C16" s="147">
        <v>121</v>
      </c>
      <c r="D16" s="147">
        <v>477</v>
      </c>
      <c r="E16" s="147">
        <v>274</v>
      </c>
      <c r="F16" s="147">
        <v>25</v>
      </c>
      <c r="G16" s="147">
        <v>23</v>
      </c>
      <c r="H16" s="145">
        <f>C16+D16+E16+F16+G16</f>
        <v>920</v>
      </c>
      <c r="I16" s="147">
        <v>194</v>
      </c>
      <c r="J16" s="147"/>
      <c r="K16" s="147">
        <v>83</v>
      </c>
      <c r="L16" s="147">
        <v>27</v>
      </c>
      <c r="M16" s="147"/>
      <c r="N16" s="147"/>
      <c r="O16" s="147"/>
      <c r="P16" s="147"/>
      <c r="Q16" s="147">
        <v>431</v>
      </c>
      <c r="R16" s="147">
        <v>185</v>
      </c>
      <c r="S16" s="145">
        <f>I16+J16+K16+L16+M16+N16+O16+P16+Q16+R16</f>
        <v>920</v>
      </c>
    </row>
    <row r="17" spans="1:19" ht="42.75" x14ac:dyDescent="0.25">
      <c r="A17" s="143">
        <v>2</v>
      </c>
      <c r="B17" s="151" t="s">
        <v>127</v>
      </c>
      <c r="C17" s="145">
        <f>C19+C20+C21+C22</f>
        <v>116</v>
      </c>
      <c r="D17" s="145">
        <f>D19+D20+D21+D22</f>
        <v>344</v>
      </c>
      <c r="E17" s="145">
        <f>E19+E20+E21+E22</f>
        <v>487</v>
      </c>
      <c r="F17" s="145">
        <f>F19+F20+F21+F22</f>
        <v>367</v>
      </c>
      <c r="G17" s="145">
        <f>G19+G20+G21+G22</f>
        <v>149</v>
      </c>
      <c r="H17" s="145">
        <f>H19+H20+H21+H22</f>
        <v>1463</v>
      </c>
      <c r="I17" s="145">
        <f>I19+I20+I21+I22</f>
        <v>273</v>
      </c>
      <c r="J17" s="145">
        <f>J19+J20+J21+J22</f>
        <v>366</v>
      </c>
      <c r="K17" s="145">
        <f>K19+K20+K21+K22</f>
        <v>167</v>
      </c>
      <c r="L17" s="145">
        <f>L19+L20+L21+L22</f>
        <v>0</v>
      </c>
      <c r="M17" s="145">
        <f>M19+M20+M21+M22</f>
        <v>0</v>
      </c>
      <c r="N17" s="145">
        <f>N19+N20+N21+N22</f>
        <v>0</v>
      </c>
      <c r="O17" s="145">
        <f>O19+O20+O21+O22</f>
        <v>0</v>
      </c>
      <c r="P17" s="145">
        <f>P19+P20+P21+P22</f>
        <v>0</v>
      </c>
      <c r="Q17" s="145">
        <f>Q19+Q20+Q21+Q22</f>
        <v>210</v>
      </c>
      <c r="R17" s="145">
        <f>R19+R20+R21+R22</f>
        <v>447</v>
      </c>
      <c r="S17" s="145">
        <f>S19+S20+S21+S22</f>
        <v>1463</v>
      </c>
    </row>
    <row r="18" spans="1:19" ht="15.75" x14ac:dyDescent="0.25">
      <c r="A18" s="56"/>
      <c r="B18" s="59" t="s">
        <v>32</v>
      </c>
      <c r="C18" s="147"/>
      <c r="D18" s="147"/>
      <c r="E18" s="147"/>
      <c r="F18" s="147"/>
      <c r="G18" s="147"/>
      <c r="H18" s="145"/>
      <c r="I18" s="147"/>
      <c r="J18" s="147"/>
      <c r="K18" s="147"/>
      <c r="L18" s="147"/>
      <c r="M18" s="147"/>
      <c r="N18" s="147"/>
      <c r="O18" s="147"/>
      <c r="P18" s="147"/>
      <c r="Q18" s="147"/>
      <c r="R18" s="147"/>
      <c r="S18" s="145"/>
    </row>
    <row r="19" spans="1:19" ht="45" x14ac:dyDescent="0.25">
      <c r="A19" s="64" t="s">
        <v>40</v>
      </c>
      <c r="B19" s="59" t="s">
        <v>128</v>
      </c>
      <c r="C19" s="147">
        <v>97</v>
      </c>
      <c r="D19" s="147">
        <v>301</v>
      </c>
      <c r="E19" s="147">
        <v>357</v>
      </c>
      <c r="F19" s="147">
        <v>234</v>
      </c>
      <c r="G19" s="147">
        <v>86</v>
      </c>
      <c r="H19" s="145">
        <f>C19+D19+E19+F19+G19</f>
        <v>1075</v>
      </c>
      <c r="I19" s="147">
        <v>232</v>
      </c>
      <c r="J19" s="147">
        <v>272</v>
      </c>
      <c r="K19" s="147">
        <v>63</v>
      </c>
      <c r="L19" s="147">
        <v>0</v>
      </c>
      <c r="M19" s="147">
        <v>0</v>
      </c>
      <c r="N19" s="147">
        <v>0</v>
      </c>
      <c r="O19" s="147">
        <v>0</v>
      </c>
      <c r="P19" s="147">
        <v>0</v>
      </c>
      <c r="Q19" s="147">
        <v>161</v>
      </c>
      <c r="R19" s="147">
        <v>347</v>
      </c>
      <c r="S19" s="145">
        <f>I19+J19+K19+L19+M19+N19+O19+P19+Q19+R19</f>
        <v>1075</v>
      </c>
    </row>
    <row r="20" spans="1:19" ht="45" x14ac:dyDescent="0.25">
      <c r="A20" s="64" t="s">
        <v>42</v>
      </c>
      <c r="B20" s="59" t="s">
        <v>129</v>
      </c>
      <c r="C20" s="147"/>
      <c r="D20" s="147"/>
      <c r="E20" s="147"/>
      <c r="F20" s="147"/>
      <c r="G20" s="147"/>
      <c r="H20" s="145">
        <f>C20+D20+E20+F20+G20</f>
        <v>0</v>
      </c>
      <c r="I20" s="147"/>
      <c r="J20" s="147"/>
      <c r="K20" s="147"/>
      <c r="L20" s="147"/>
      <c r="M20" s="147"/>
      <c r="N20" s="147"/>
      <c r="O20" s="147"/>
      <c r="P20" s="147"/>
      <c r="Q20" s="147"/>
      <c r="R20" s="147"/>
      <c r="S20" s="145">
        <f>I20+J20+K20+L20+M20+N20+O20+P20+Q20+R20</f>
        <v>0</v>
      </c>
    </row>
    <row r="21" spans="1:19" ht="15.75" x14ac:dyDescent="0.25">
      <c r="A21" s="83" t="s">
        <v>44</v>
      </c>
      <c r="B21" s="150" t="s">
        <v>126</v>
      </c>
      <c r="C21" s="147"/>
      <c r="D21" s="147"/>
      <c r="E21" s="147"/>
      <c r="F21" s="147"/>
      <c r="G21" s="147"/>
      <c r="H21" s="145">
        <f>C21+D21+E21+F21+G21</f>
        <v>0</v>
      </c>
      <c r="I21" s="147"/>
      <c r="J21" s="147"/>
      <c r="K21" s="147"/>
      <c r="L21" s="147"/>
      <c r="M21" s="147"/>
      <c r="N21" s="147"/>
      <c r="O21" s="147"/>
      <c r="P21" s="147"/>
      <c r="Q21" s="147"/>
      <c r="R21" s="147"/>
      <c r="S21" s="145">
        <f>I21+J21+K21+L21+M21+N21+O21+P21+Q21+R21</f>
        <v>0</v>
      </c>
    </row>
    <row r="22" spans="1:19" ht="75" x14ac:dyDescent="0.25">
      <c r="A22" s="64" t="s">
        <v>46</v>
      </c>
      <c r="B22" s="59" t="s">
        <v>130</v>
      </c>
      <c r="C22" s="147">
        <v>19</v>
      </c>
      <c r="D22" s="147">
        <v>43</v>
      </c>
      <c r="E22" s="147">
        <v>130</v>
      </c>
      <c r="F22" s="147">
        <v>133</v>
      </c>
      <c r="G22" s="147">
        <v>63</v>
      </c>
      <c r="H22" s="145">
        <f>C22+D22+E22+F22+G22</f>
        <v>388</v>
      </c>
      <c r="I22" s="147">
        <v>41</v>
      </c>
      <c r="J22" s="147">
        <v>94</v>
      </c>
      <c r="K22" s="147">
        <v>104</v>
      </c>
      <c r="L22" s="147">
        <v>0</v>
      </c>
      <c r="M22" s="147">
        <v>0</v>
      </c>
      <c r="N22" s="147">
        <v>0</v>
      </c>
      <c r="O22" s="147">
        <v>0</v>
      </c>
      <c r="P22" s="147">
        <v>0</v>
      </c>
      <c r="Q22" s="147">
        <v>49</v>
      </c>
      <c r="R22" s="147">
        <v>100</v>
      </c>
      <c r="S22" s="145">
        <f>I22+J22+K22+L22+M22+N22+O22+P22+Q22+R22</f>
        <v>388</v>
      </c>
    </row>
  </sheetData>
  <mergeCells count="19">
    <mergeCell ref="M6:P6"/>
    <mergeCell ref="Q6:Q7"/>
    <mergeCell ref="R6:R7"/>
    <mergeCell ref="E6:E7"/>
    <mergeCell ref="F6:F7"/>
    <mergeCell ref="G6:G7"/>
    <mergeCell ref="H6:H7"/>
    <mergeCell ref="I6:J6"/>
    <mergeCell ref="K6:L6"/>
    <mergeCell ref="A1:R1"/>
    <mergeCell ref="D2:I2"/>
    <mergeCell ref="A4:A7"/>
    <mergeCell ref="B4:B7"/>
    <mergeCell ref="C4:S4"/>
    <mergeCell ref="C5:G5"/>
    <mergeCell ref="I5:R5"/>
    <mergeCell ref="S5:S7"/>
    <mergeCell ref="C6:C7"/>
    <mergeCell ref="D6:D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45FAD-71DA-4E31-9684-25D169A03738}">
  <dimension ref="A1:F46"/>
  <sheetViews>
    <sheetView workbookViewId="0">
      <selection activeCell="H20" sqref="H20"/>
    </sheetView>
  </sheetViews>
  <sheetFormatPr defaultRowHeight="15" x14ac:dyDescent="0.25"/>
  <cols>
    <col min="1" max="1" width="5.5703125" bestFit="1" customWidth="1"/>
    <col min="2" max="2" width="40.140625" bestFit="1" customWidth="1"/>
    <col min="4" max="4" width="14" customWidth="1"/>
    <col min="5" max="5" width="12" customWidth="1"/>
    <col min="6" max="6" width="10.42578125" customWidth="1"/>
  </cols>
  <sheetData>
    <row r="1" spans="1:6" ht="18.75" x14ac:dyDescent="0.25">
      <c r="A1" s="154" t="s">
        <v>131</v>
      </c>
      <c r="B1" s="154"/>
      <c r="C1" s="154"/>
      <c r="D1" s="154"/>
      <c r="E1" s="154"/>
      <c r="F1" s="154"/>
    </row>
    <row r="2" spans="1:6" ht="15.75" x14ac:dyDescent="0.25">
      <c r="A2" s="152"/>
      <c r="B2" s="155" t="s">
        <v>87</v>
      </c>
      <c r="C2" s="1"/>
      <c r="D2" s="1"/>
      <c r="E2" s="156" t="s">
        <v>132</v>
      </c>
      <c r="F2" s="153"/>
    </row>
    <row r="3" spans="1:6" x14ac:dyDescent="0.25">
      <c r="A3" s="157" t="s">
        <v>133</v>
      </c>
      <c r="B3" s="162" t="s">
        <v>134</v>
      </c>
      <c r="C3" s="161" t="s">
        <v>135</v>
      </c>
      <c r="D3" s="168"/>
      <c r="E3" s="165"/>
      <c r="F3" s="170" t="s">
        <v>10</v>
      </c>
    </row>
    <row r="4" spans="1:6" x14ac:dyDescent="0.25">
      <c r="A4" s="159"/>
      <c r="B4" s="164"/>
      <c r="C4" s="166"/>
      <c r="D4" s="169"/>
      <c r="E4" s="167"/>
      <c r="F4" s="172"/>
    </row>
    <row r="5" spans="1:6" ht="63" x14ac:dyDescent="0.25">
      <c r="A5" s="158"/>
      <c r="B5" s="163"/>
      <c r="C5" s="173" t="s">
        <v>136</v>
      </c>
      <c r="D5" s="173" t="s">
        <v>137</v>
      </c>
      <c r="E5" s="160" t="s">
        <v>138</v>
      </c>
      <c r="F5" s="171"/>
    </row>
    <row r="6" spans="1:6" ht="15.75" x14ac:dyDescent="0.25">
      <c r="A6" s="174" t="s">
        <v>109</v>
      </c>
      <c r="B6" s="175" t="s">
        <v>17</v>
      </c>
      <c r="C6" s="175" t="s">
        <v>18</v>
      </c>
      <c r="D6" s="175" t="s">
        <v>19</v>
      </c>
      <c r="E6" s="175" t="s">
        <v>20</v>
      </c>
      <c r="F6" s="176" t="s">
        <v>21</v>
      </c>
    </row>
    <row r="7" spans="1:6" ht="15.75" x14ac:dyDescent="0.25">
      <c r="A7" s="177">
        <v>1</v>
      </c>
      <c r="B7" s="178" t="s">
        <v>139</v>
      </c>
      <c r="C7" s="179">
        <v>19454</v>
      </c>
      <c r="D7" s="180">
        <v>3299</v>
      </c>
      <c r="E7" s="179"/>
      <c r="F7" s="181">
        <f>C7+D7+E7</f>
        <v>22753</v>
      </c>
    </row>
    <row r="8" spans="1:6" ht="15.75" x14ac:dyDescent="0.25">
      <c r="A8" s="177">
        <v>2</v>
      </c>
      <c r="B8" s="182" t="s">
        <v>140</v>
      </c>
      <c r="C8" s="183">
        <f>C9+C10+C11+C12</f>
        <v>77816</v>
      </c>
      <c r="D8" s="183">
        <f>D9+D10+D11+D12</f>
        <v>6598</v>
      </c>
      <c r="E8" s="183">
        <f>E9+E10+E11+E12</f>
        <v>0</v>
      </c>
      <c r="F8" s="181">
        <f>C8+D8+E8</f>
        <v>84414</v>
      </c>
    </row>
    <row r="9" spans="1:6" ht="15.75" x14ac:dyDescent="0.25">
      <c r="A9" s="184" t="s">
        <v>40</v>
      </c>
      <c r="B9" s="185" t="s">
        <v>141</v>
      </c>
      <c r="C9" s="107">
        <v>77701</v>
      </c>
      <c r="D9" s="186">
        <v>6598</v>
      </c>
      <c r="E9" s="107"/>
      <c r="F9" s="181">
        <f>C9+D9+E9</f>
        <v>84299</v>
      </c>
    </row>
    <row r="10" spans="1:6" ht="15.75" x14ac:dyDescent="0.25">
      <c r="A10" s="184" t="s">
        <v>42</v>
      </c>
      <c r="B10" s="185" t="s">
        <v>142</v>
      </c>
      <c r="C10" s="107">
        <v>41</v>
      </c>
      <c r="D10" s="107">
        <v>0</v>
      </c>
      <c r="E10" s="107"/>
      <c r="F10" s="181">
        <f>C10+D10+E10</f>
        <v>41</v>
      </c>
    </row>
    <row r="11" spans="1:6" ht="15.75" x14ac:dyDescent="0.25">
      <c r="A11" s="184" t="s">
        <v>44</v>
      </c>
      <c r="B11" s="185" t="s">
        <v>143</v>
      </c>
      <c r="C11" s="107">
        <v>74</v>
      </c>
      <c r="D11" s="107">
        <v>0</v>
      </c>
      <c r="E11" s="107"/>
      <c r="F11" s="181">
        <f>C11+D11+E11</f>
        <v>74</v>
      </c>
    </row>
    <row r="12" spans="1:6" ht="15.75" x14ac:dyDescent="0.25">
      <c r="A12" s="184" t="s">
        <v>46</v>
      </c>
      <c r="B12" s="185" t="s">
        <v>144</v>
      </c>
      <c r="C12" s="107"/>
      <c r="D12" s="107">
        <v>0</v>
      </c>
      <c r="E12" s="107"/>
      <c r="F12" s="181">
        <f>C12+D12+E12</f>
        <v>0</v>
      </c>
    </row>
    <row r="13" spans="1:6" ht="15.75" x14ac:dyDescent="0.25">
      <c r="A13" s="187">
        <v>3</v>
      </c>
      <c r="B13" s="188" t="s">
        <v>145</v>
      </c>
      <c r="C13" s="183">
        <f>C14+C15</f>
        <v>1075</v>
      </c>
      <c r="D13" s="183">
        <f>D14+D15</f>
        <v>0</v>
      </c>
      <c r="E13" s="183">
        <f>E14</f>
        <v>0</v>
      </c>
      <c r="F13" s="181">
        <f>C13+D13+E13</f>
        <v>1075</v>
      </c>
    </row>
    <row r="14" spans="1:6" ht="15.75" x14ac:dyDescent="0.25">
      <c r="A14" s="184" t="s">
        <v>62</v>
      </c>
      <c r="B14" s="189" t="s">
        <v>146</v>
      </c>
      <c r="C14" s="190"/>
      <c r="D14" s="190"/>
      <c r="E14" s="190"/>
      <c r="F14" s="181">
        <f>C14+D14+E14</f>
        <v>0</v>
      </c>
    </row>
    <row r="15" spans="1:6" ht="15.75" x14ac:dyDescent="0.25">
      <c r="A15" s="184" t="s">
        <v>68</v>
      </c>
      <c r="B15" s="189" t="s">
        <v>147</v>
      </c>
      <c r="C15" s="190">
        <v>1075</v>
      </c>
      <c r="D15" s="190"/>
      <c r="E15" s="191"/>
      <c r="F15" s="181">
        <f>C15+D15</f>
        <v>1075</v>
      </c>
    </row>
    <row r="16" spans="1:6" ht="15.75" x14ac:dyDescent="0.25">
      <c r="A16" s="177">
        <v>4</v>
      </c>
      <c r="B16" s="192" t="s">
        <v>148</v>
      </c>
      <c r="C16" s="193">
        <v>44</v>
      </c>
      <c r="D16" s="193"/>
      <c r="E16" s="193"/>
      <c r="F16" s="181">
        <f>C16+D16+E16</f>
        <v>44</v>
      </c>
    </row>
    <row r="17" spans="1:6" ht="15.75" x14ac:dyDescent="0.25">
      <c r="A17" s="194" t="s">
        <v>80</v>
      </c>
      <c r="B17" s="195" t="s">
        <v>149</v>
      </c>
      <c r="C17" s="107">
        <v>708</v>
      </c>
      <c r="D17" s="107"/>
      <c r="E17" s="196" t="s">
        <v>150</v>
      </c>
      <c r="F17" s="181">
        <f>C17+D17</f>
        <v>708</v>
      </c>
    </row>
    <row r="18" spans="1:6" ht="15.75" x14ac:dyDescent="0.25">
      <c r="A18" s="177">
        <v>5</v>
      </c>
      <c r="B18" s="197" t="s">
        <v>151</v>
      </c>
      <c r="C18" s="193">
        <v>49</v>
      </c>
      <c r="D18" s="193"/>
      <c r="E18" s="193"/>
      <c r="F18" s="181">
        <f>C18+D18+E18</f>
        <v>49</v>
      </c>
    </row>
    <row r="19" spans="1:6" ht="15.75" x14ac:dyDescent="0.25">
      <c r="A19" s="198">
        <v>6</v>
      </c>
      <c r="B19" s="199" t="s">
        <v>152</v>
      </c>
      <c r="C19" s="200">
        <f>C20+C21+C22+C23+C24+C25+C26</f>
        <v>159</v>
      </c>
      <c r="D19" s="200">
        <f>D20+D21+D22+D23+D24+D25+D26</f>
        <v>0</v>
      </c>
      <c r="E19" s="200">
        <f>E20+E21+E22+E23+E24+E25+E26</f>
        <v>0</v>
      </c>
      <c r="F19" s="181">
        <f>C19+D19+E19</f>
        <v>159</v>
      </c>
    </row>
    <row r="20" spans="1:6" ht="15.75" x14ac:dyDescent="0.25">
      <c r="A20" s="184" t="s">
        <v>153</v>
      </c>
      <c r="B20" s="201" t="s">
        <v>154</v>
      </c>
      <c r="C20" s="202">
        <v>13</v>
      </c>
      <c r="D20" s="202"/>
      <c r="E20" s="202"/>
      <c r="F20" s="181">
        <f>C20+D20+E20</f>
        <v>13</v>
      </c>
    </row>
    <row r="21" spans="1:6" ht="15.75" x14ac:dyDescent="0.25">
      <c r="A21" s="184" t="s">
        <v>155</v>
      </c>
      <c r="B21" s="201" t="s">
        <v>156</v>
      </c>
      <c r="C21" s="202">
        <v>88</v>
      </c>
      <c r="D21" s="202"/>
      <c r="E21" s="202"/>
      <c r="F21" s="181">
        <f>C21+D21+E21</f>
        <v>88</v>
      </c>
    </row>
    <row r="22" spans="1:6" ht="15.75" x14ac:dyDescent="0.25">
      <c r="A22" s="184" t="s">
        <v>157</v>
      </c>
      <c r="B22" s="201" t="s">
        <v>158</v>
      </c>
      <c r="C22" s="202">
        <v>30</v>
      </c>
      <c r="D22" s="202"/>
      <c r="E22" s="202"/>
      <c r="F22" s="181">
        <f>C22+D22+E22</f>
        <v>30</v>
      </c>
    </row>
    <row r="23" spans="1:6" ht="15.75" x14ac:dyDescent="0.25">
      <c r="A23" s="184" t="s">
        <v>159</v>
      </c>
      <c r="B23" s="201" t="s">
        <v>160</v>
      </c>
      <c r="C23" s="202">
        <v>0</v>
      </c>
      <c r="D23" s="202"/>
      <c r="E23" s="202"/>
      <c r="F23" s="181">
        <f>C23+D23+E23</f>
        <v>0</v>
      </c>
    </row>
    <row r="24" spans="1:6" ht="15.75" x14ac:dyDescent="0.25">
      <c r="A24" s="184" t="s">
        <v>161</v>
      </c>
      <c r="B24" s="201" t="s">
        <v>162</v>
      </c>
      <c r="C24" s="202">
        <v>9</v>
      </c>
      <c r="D24" s="202"/>
      <c r="E24" s="202"/>
      <c r="F24" s="181">
        <f>C24+D24+E24</f>
        <v>9</v>
      </c>
    </row>
    <row r="25" spans="1:6" ht="15.75" x14ac:dyDescent="0.25">
      <c r="A25" s="184" t="s">
        <v>163</v>
      </c>
      <c r="B25" s="201" t="s">
        <v>164</v>
      </c>
      <c r="C25" s="203">
        <v>15</v>
      </c>
      <c r="D25" s="202"/>
      <c r="E25" s="202"/>
      <c r="F25" s="181">
        <f>C25+D25+E25</f>
        <v>15</v>
      </c>
    </row>
    <row r="26" spans="1:6" ht="15.75" x14ac:dyDescent="0.25">
      <c r="A26" s="184" t="s">
        <v>165</v>
      </c>
      <c r="B26" s="201" t="s">
        <v>166</v>
      </c>
      <c r="C26" s="202">
        <v>4</v>
      </c>
      <c r="D26" s="202"/>
      <c r="E26" s="202"/>
      <c r="F26" s="181">
        <f>C26+D26+E26</f>
        <v>4</v>
      </c>
    </row>
    <row r="27" spans="1:6" ht="31.5" x14ac:dyDescent="0.25">
      <c r="A27" s="177">
        <v>7</v>
      </c>
      <c r="B27" s="178" t="s">
        <v>167</v>
      </c>
      <c r="C27" s="193"/>
      <c r="D27" s="193"/>
      <c r="E27" s="193"/>
      <c r="F27" s="181">
        <f>C27+D27+E27</f>
        <v>0</v>
      </c>
    </row>
    <row r="28" spans="1:6" ht="15.75" x14ac:dyDescent="0.25">
      <c r="A28" s="177" t="s">
        <v>168</v>
      </c>
      <c r="B28" s="182" t="s">
        <v>169</v>
      </c>
      <c r="C28" s="183">
        <v>8</v>
      </c>
      <c r="D28" s="183"/>
      <c r="E28" s="183"/>
      <c r="F28" s="181">
        <f>C28+D28+E28</f>
        <v>8</v>
      </c>
    </row>
    <row r="29" spans="1:6" ht="15.75" x14ac:dyDescent="0.25">
      <c r="A29" s="177" t="s">
        <v>170</v>
      </c>
      <c r="B29" s="204" t="s">
        <v>171</v>
      </c>
      <c r="C29" s="205"/>
      <c r="D29" s="205"/>
      <c r="E29" s="205"/>
      <c r="F29" s="181"/>
    </row>
    <row r="30" spans="1:6" ht="15.75" x14ac:dyDescent="0.25">
      <c r="A30" s="184"/>
      <c r="B30" s="206" t="s">
        <v>32</v>
      </c>
      <c r="C30" s="107"/>
      <c r="D30" s="107"/>
      <c r="E30" s="107"/>
      <c r="F30" s="181"/>
    </row>
    <row r="31" spans="1:6" ht="15.75" x14ac:dyDescent="0.25">
      <c r="A31" s="207" t="s">
        <v>172</v>
      </c>
      <c r="B31" s="208" t="s">
        <v>173</v>
      </c>
      <c r="C31" s="205"/>
      <c r="D31" s="205"/>
      <c r="E31" s="205"/>
      <c r="F31" s="181"/>
    </row>
    <row r="32" spans="1:6" ht="47.25" x14ac:dyDescent="0.25">
      <c r="A32" s="184" t="s">
        <v>174</v>
      </c>
      <c r="B32" s="209" t="s">
        <v>175</v>
      </c>
      <c r="C32" s="107">
        <v>7</v>
      </c>
      <c r="D32" s="107"/>
      <c r="E32" s="107"/>
      <c r="F32" s="181">
        <f>C32+D32+E32</f>
        <v>7</v>
      </c>
    </row>
    <row r="33" spans="1:6" ht="47.25" x14ac:dyDescent="0.25">
      <c r="A33" s="184" t="s">
        <v>176</v>
      </c>
      <c r="B33" s="209" t="s">
        <v>177</v>
      </c>
      <c r="C33" s="107">
        <v>5</v>
      </c>
      <c r="D33" s="107"/>
      <c r="E33" s="107"/>
      <c r="F33" s="181">
        <f>C33+D33+E33</f>
        <v>5</v>
      </c>
    </row>
    <row r="34" spans="1:6" ht="63" x14ac:dyDescent="0.25">
      <c r="A34" s="184" t="s">
        <v>178</v>
      </c>
      <c r="B34" s="209" t="s">
        <v>179</v>
      </c>
      <c r="C34" s="107">
        <v>1</v>
      </c>
      <c r="D34" s="107"/>
      <c r="E34" s="107"/>
      <c r="F34" s="181">
        <f>C34+D34+E34</f>
        <v>1</v>
      </c>
    </row>
    <row r="35" spans="1:6" ht="31.5" x14ac:dyDescent="0.25">
      <c r="A35" s="184" t="s">
        <v>180</v>
      </c>
      <c r="B35" s="209" t="s">
        <v>181</v>
      </c>
      <c r="C35" s="107">
        <v>45</v>
      </c>
      <c r="D35" s="107"/>
      <c r="E35" s="107"/>
      <c r="F35" s="181">
        <f>C35+D35+E35</f>
        <v>45</v>
      </c>
    </row>
    <row r="36" spans="1:6" ht="15.75" x14ac:dyDescent="0.25">
      <c r="A36" s="184" t="s">
        <v>182</v>
      </c>
      <c r="B36" s="209" t="s">
        <v>183</v>
      </c>
      <c r="C36" s="107">
        <v>2</v>
      </c>
      <c r="D36" s="107"/>
      <c r="E36" s="107"/>
      <c r="F36" s="181">
        <f>C36+D36+E36</f>
        <v>2</v>
      </c>
    </row>
    <row r="37" spans="1:6" ht="15.75" x14ac:dyDescent="0.25">
      <c r="A37" s="210" t="s">
        <v>184</v>
      </c>
      <c r="B37" s="211" t="s">
        <v>185</v>
      </c>
      <c r="C37" s="205"/>
      <c r="D37" s="205"/>
      <c r="E37" s="205"/>
      <c r="F37" s="181"/>
    </row>
    <row r="38" spans="1:6" ht="31.5" x14ac:dyDescent="0.25">
      <c r="A38" s="184" t="s">
        <v>186</v>
      </c>
      <c r="B38" s="212" t="s">
        <v>187</v>
      </c>
      <c r="C38" s="107">
        <v>388</v>
      </c>
      <c r="D38" s="107"/>
      <c r="E38" s="107"/>
      <c r="F38" s="181">
        <f>C38+D38+E38</f>
        <v>388</v>
      </c>
    </row>
    <row r="39" spans="1:6" ht="47.25" x14ac:dyDescent="0.25">
      <c r="A39" s="184" t="s">
        <v>188</v>
      </c>
      <c r="B39" s="212" t="s">
        <v>189</v>
      </c>
      <c r="C39" s="107"/>
      <c r="D39" s="107"/>
      <c r="E39" s="107"/>
      <c r="F39" s="181">
        <f>C39+D39+E39</f>
        <v>0</v>
      </c>
    </row>
    <row r="40" spans="1:6" ht="15.75" x14ac:dyDescent="0.25">
      <c r="A40" s="210" t="s">
        <v>190</v>
      </c>
      <c r="B40" s="213" t="s">
        <v>191</v>
      </c>
      <c r="C40" s="205"/>
      <c r="D40" s="205"/>
      <c r="E40" s="205"/>
      <c r="F40" s="181"/>
    </row>
    <row r="41" spans="1:6" ht="63" x14ac:dyDescent="0.25">
      <c r="A41" s="184" t="s">
        <v>192</v>
      </c>
      <c r="B41" s="214" t="s">
        <v>193</v>
      </c>
      <c r="C41" s="107"/>
      <c r="D41" s="107"/>
      <c r="E41" s="107"/>
      <c r="F41" s="181">
        <f>C41+D41+E41</f>
        <v>0</v>
      </c>
    </row>
    <row r="42" spans="1:6" ht="15.75" x14ac:dyDescent="0.25">
      <c r="A42" s="184" t="s">
        <v>194</v>
      </c>
      <c r="B42" s="185" t="s">
        <v>195</v>
      </c>
      <c r="C42" s="107"/>
      <c r="D42" s="107"/>
      <c r="E42" s="107"/>
      <c r="F42" s="181">
        <f>C42+D42+E42</f>
        <v>0</v>
      </c>
    </row>
    <row r="43" spans="1:6" ht="47.25" x14ac:dyDescent="0.25">
      <c r="A43" s="210" t="s">
        <v>196</v>
      </c>
      <c r="B43" s="182" t="s">
        <v>197</v>
      </c>
      <c r="C43" s="193">
        <v>11</v>
      </c>
      <c r="D43" s="193">
        <f>D44+D45</f>
        <v>0</v>
      </c>
      <c r="E43" s="193">
        <f>E44+E45</f>
        <v>0</v>
      </c>
      <c r="F43" s="181">
        <f>C43+D43+E43</f>
        <v>11</v>
      </c>
    </row>
    <row r="44" spans="1:6" ht="15.75" x14ac:dyDescent="0.25">
      <c r="A44" s="184" t="s">
        <v>198</v>
      </c>
      <c r="B44" s="215" t="s">
        <v>199</v>
      </c>
      <c r="C44" s="107">
        <v>0</v>
      </c>
      <c r="D44" s="107">
        <v>0</v>
      </c>
      <c r="E44" s="107">
        <v>0</v>
      </c>
      <c r="F44" s="181">
        <v>0</v>
      </c>
    </row>
    <row r="45" spans="1:6" ht="47.25" x14ac:dyDescent="0.25">
      <c r="A45" s="184" t="s">
        <v>200</v>
      </c>
      <c r="B45" s="215" t="s">
        <v>201</v>
      </c>
      <c r="C45" s="107">
        <v>0</v>
      </c>
      <c r="D45" s="107">
        <v>0</v>
      </c>
      <c r="E45" s="107">
        <v>0</v>
      </c>
      <c r="F45" s="181">
        <v>0</v>
      </c>
    </row>
    <row r="46" spans="1:6" ht="18.75" x14ac:dyDescent="0.25">
      <c r="A46" s="152"/>
      <c r="B46" s="216" t="s">
        <v>202</v>
      </c>
      <c r="C46" s="216"/>
      <c r="D46" s="216"/>
      <c r="E46" s="216"/>
      <c r="F46" s="153"/>
    </row>
  </sheetData>
  <mergeCells count="6">
    <mergeCell ref="A1:F1"/>
    <mergeCell ref="A3:A5"/>
    <mergeCell ref="B3:B5"/>
    <mergeCell ref="C3:E4"/>
    <mergeCell ref="F3:F5"/>
    <mergeCell ref="B46:E4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77D84B-8784-410E-84DF-588D950EC82C}">
  <dimension ref="A1:F25"/>
  <sheetViews>
    <sheetView topLeftCell="A19" workbookViewId="0">
      <selection activeCell="H4" sqref="H4"/>
    </sheetView>
  </sheetViews>
  <sheetFormatPr defaultRowHeight="15" x14ac:dyDescent="0.25"/>
  <cols>
    <col min="1" max="1" width="7.28515625" bestFit="1" customWidth="1"/>
    <col min="2" max="2" width="39.28515625" bestFit="1" customWidth="1"/>
    <col min="3" max="3" width="6.7109375" bestFit="1" customWidth="1"/>
    <col min="6" max="6" width="14.42578125" customWidth="1"/>
  </cols>
  <sheetData>
    <row r="1" spans="1:6" ht="18.75" x14ac:dyDescent="0.25">
      <c r="A1" s="217" t="s">
        <v>203</v>
      </c>
      <c r="B1" s="217"/>
      <c r="C1" s="217"/>
      <c r="D1" s="217"/>
      <c r="E1" s="217"/>
      <c r="F1" s="217"/>
    </row>
    <row r="2" spans="1:6" ht="15.75" x14ac:dyDescent="0.25">
      <c r="A2" s="1"/>
      <c r="B2" s="1"/>
      <c r="C2" s="218" t="s">
        <v>204</v>
      </c>
      <c r="D2" s="218"/>
      <c r="E2" s="218"/>
      <c r="F2" s="218"/>
    </row>
    <row r="3" spans="1:6" ht="15.75" x14ac:dyDescent="0.25">
      <c r="A3" s="162" t="s">
        <v>89</v>
      </c>
      <c r="B3" s="221" t="s">
        <v>205</v>
      </c>
      <c r="C3" s="223" t="s">
        <v>206</v>
      </c>
      <c r="D3" s="225"/>
      <c r="E3" s="225"/>
      <c r="F3" s="224"/>
    </row>
    <row r="4" spans="1:6" ht="78.75" x14ac:dyDescent="0.25">
      <c r="A4" s="163"/>
      <c r="B4" s="222"/>
      <c r="C4" s="160" t="s">
        <v>5</v>
      </c>
      <c r="D4" s="160" t="s">
        <v>7</v>
      </c>
      <c r="E4" s="160" t="s">
        <v>6</v>
      </c>
      <c r="F4" s="173" t="s">
        <v>207</v>
      </c>
    </row>
    <row r="5" spans="1:6" ht="15.75" x14ac:dyDescent="0.25">
      <c r="A5" s="226" t="s">
        <v>109</v>
      </c>
      <c r="B5" s="175" t="s">
        <v>17</v>
      </c>
      <c r="C5" s="175" t="s">
        <v>18</v>
      </c>
      <c r="D5" s="175" t="s">
        <v>19</v>
      </c>
      <c r="E5" s="175" t="s">
        <v>20</v>
      </c>
      <c r="F5" s="175" t="s">
        <v>21</v>
      </c>
    </row>
    <row r="6" spans="1:6" ht="15.75" x14ac:dyDescent="0.25">
      <c r="A6" s="227" t="s">
        <v>208</v>
      </c>
      <c r="B6" s="228" t="s">
        <v>209</v>
      </c>
      <c r="C6" s="229">
        <f>C7</f>
        <v>303</v>
      </c>
      <c r="D6" s="229"/>
      <c r="E6" s="229"/>
      <c r="F6" s="229"/>
    </row>
    <row r="7" spans="1:6" ht="15.75" x14ac:dyDescent="0.25">
      <c r="A7" s="194" t="s">
        <v>115</v>
      </c>
      <c r="B7" s="195" t="s">
        <v>210</v>
      </c>
      <c r="C7" s="229">
        <v>303</v>
      </c>
      <c r="D7" s="229"/>
      <c r="E7" s="229"/>
      <c r="F7" s="229"/>
    </row>
    <row r="8" spans="1:6" ht="15.75" x14ac:dyDescent="0.25">
      <c r="A8" s="194" t="s">
        <v>121</v>
      </c>
      <c r="B8" s="230" t="s">
        <v>211</v>
      </c>
      <c r="C8" s="229">
        <v>87846</v>
      </c>
      <c r="D8" s="229"/>
      <c r="E8" s="229"/>
      <c r="F8" s="229"/>
    </row>
    <row r="9" spans="1:6" ht="15.75" x14ac:dyDescent="0.25">
      <c r="A9" s="231" t="s">
        <v>212</v>
      </c>
      <c r="B9" s="232" t="s">
        <v>213</v>
      </c>
      <c r="C9" s="229">
        <v>122</v>
      </c>
      <c r="D9" s="229"/>
      <c r="E9" s="229"/>
      <c r="F9" s="229"/>
    </row>
    <row r="10" spans="1:6" ht="15.75" x14ac:dyDescent="0.25">
      <c r="A10" s="231" t="s">
        <v>214</v>
      </c>
      <c r="B10" s="233" t="s">
        <v>215</v>
      </c>
      <c r="C10" s="229">
        <v>135</v>
      </c>
      <c r="D10" s="229"/>
      <c r="E10" s="229"/>
      <c r="F10" s="229"/>
    </row>
    <row r="11" spans="1:6" ht="15.75" x14ac:dyDescent="0.25">
      <c r="A11" s="231" t="s">
        <v>216</v>
      </c>
      <c r="B11" s="234" t="s">
        <v>217</v>
      </c>
      <c r="C11" s="229"/>
      <c r="D11" s="229"/>
      <c r="E11" s="229"/>
      <c r="F11" s="229"/>
    </row>
    <row r="12" spans="1:6" ht="15.75" x14ac:dyDescent="0.25">
      <c r="A12" s="235" t="s">
        <v>80</v>
      </c>
      <c r="B12" s="234" t="s">
        <v>218</v>
      </c>
      <c r="C12" s="229"/>
      <c r="D12" s="229"/>
      <c r="E12" s="229"/>
      <c r="F12" s="229"/>
    </row>
    <row r="13" spans="1:6" ht="15.75" x14ac:dyDescent="0.25">
      <c r="A13" s="236" t="s">
        <v>219</v>
      </c>
      <c r="B13" s="237"/>
      <c r="C13" s="229"/>
      <c r="D13" s="229"/>
      <c r="E13" s="229"/>
      <c r="F13" s="229"/>
    </row>
    <row r="14" spans="1:6" ht="31.5" x14ac:dyDescent="0.25">
      <c r="A14" s="229" t="s">
        <v>220</v>
      </c>
      <c r="B14" s="228" t="s">
        <v>221</v>
      </c>
      <c r="C14" s="229"/>
      <c r="D14" s="229"/>
      <c r="E14" s="229"/>
      <c r="F14" s="229"/>
    </row>
    <row r="15" spans="1:6" ht="15.75" x14ac:dyDescent="0.25">
      <c r="A15" s="194" t="s">
        <v>222</v>
      </c>
      <c r="B15" s="215" t="s">
        <v>223</v>
      </c>
      <c r="C15" s="229"/>
      <c r="D15" s="229"/>
      <c r="E15" s="229"/>
      <c r="F15" s="229"/>
    </row>
    <row r="16" spans="1:6" ht="15.75" x14ac:dyDescent="0.25">
      <c r="A16" s="194" t="s">
        <v>224</v>
      </c>
      <c r="B16" s="215" t="s">
        <v>225</v>
      </c>
      <c r="C16" s="229"/>
      <c r="D16" s="229"/>
      <c r="E16" s="229"/>
      <c r="F16" s="229"/>
    </row>
    <row r="17" spans="1:6" ht="15.75" x14ac:dyDescent="0.25">
      <c r="A17" s="194" t="s">
        <v>226</v>
      </c>
      <c r="B17" s="215" t="s">
        <v>227</v>
      </c>
      <c r="C17" s="229"/>
      <c r="D17" s="229"/>
      <c r="E17" s="229"/>
      <c r="F17" s="229"/>
    </row>
    <row r="18" spans="1:6" ht="15.75" x14ac:dyDescent="0.25">
      <c r="A18" s="184" t="s">
        <v>228</v>
      </c>
      <c r="B18" s="189" t="s">
        <v>229</v>
      </c>
      <c r="C18" s="229"/>
      <c r="D18" s="229"/>
      <c r="E18" s="229"/>
      <c r="F18" s="229"/>
    </row>
    <row r="19" spans="1:6" ht="15.75" x14ac:dyDescent="0.25">
      <c r="A19" s="184" t="s">
        <v>230</v>
      </c>
      <c r="B19" s="189" t="s">
        <v>231</v>
      </c>
      <c r="C19" s="229">
        <v>191</v>
      </c>
      <c r="D19" s="229"/>
      <c r="E19" s="229"/>
      <c r="F19" s="229"/>
    </row>
    <row r="20" spans="1:6" ht="15.75" x14ac:dyDescent="0.25">
      <c r="A20" s="194" t="s">
        <v>232</v>
      </c>
      <c r="B20" s="215" t="s">
        <v>233</v>
      </c>
      <c r="C20" s="229">
        <v>3544</v>
      </c>
      <c r="D20" s="229"/>
      <c r="E20" s="229"/>
      <c r="F20" s="229"/>
    </row>
    <row r="21" spans="1:6" ht="31.5" x14ac:dyDescent="0.25">
      <c r="A21" s="194" t="s">
        <v>234</v>
      </c>
      <c r="B21" s="215" t="s">
        <v>235</v>
      </c>
      <c r="C21" s="229"/>
      <c r="D21" s="229"/>
      <c r="E21" s="229"/>
      <c r="F21" s="229"/>
    </row>
    <row r="22" spans="1:6" ht="31.5" x14ac:dyDescent="0.25">
      <c r="A22" s="194" t="s">
        <v>236</v>
      </c>
      <c r="B22" s="215" t="s">
        <v>237</v>
      </c>
      <c r="C22" s="229"/>
      <c r="D22" s="229"/>
      <c r="E22" s="229"/>
      <c r="F22" s="229"/>
    </row>
    <row r="23" spans="1:6" ht="31.5" x14ac:dyDescent="0.25">
      <c r="A23" s="194" t="s">
        <v>238</v>
      </c>
      <c r="B23" s="215" t="s">
        <v>239</v>
      </c>
      <c r="C23" s="229"/>
      <c r="D23" s="229"/>
      <c r="E23" s="229"/>
      <c r="F23" s="229"/>
    </row>
    <row r="24" spans="1:6" ht="15.75" x14ac:dyDescent="0.25">
      <c r="A24" s="194" t="s">
        <v>240</v>
      </c>
      <c r="B24" s="238" t="s">
        <v>241</v>
      </c>
      <c r="C24" s="194"/>
      <c r="D24" s="194"/>
      <c r="E24" s="194"/>
      <c r="F24" s="194"/>
    </row>
    <row r="25" spans="1:6" ht="47.25" x14ac:dyDescent="0.25">
      <c r="A25" s="194" t="s">
        <v>242</v>
      </c>
      <c r="B25" s="239" t="s">
        <v>243</v>
      </c>
      <c r="C25" s="194"/>
      <c r="D25" s="194"/>
      <c r="E25" s="194"/>
      <c r="F25" s="194"/>
    </row>
  </sheetData>
  <mergeCells count="6">
    <mergeCell ref="A1:F1"/>
    <mergeCell ref="C2:F2"/>
    <mergeCell ref="A3:A4"/>
    <mergeCell ref="B3:B4"/>
    <mergeCell ref="C3:F3"/>
    <mergeCell ref="A13:B1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E7F3BF-91B4-40C3-AD8A-C6CBAE93D29A}">
  <dimension ref="A1:E16"/>
  <sheetViews>
    <sheetView workbookViewId="0">
      <selection activeCell="G3" sqref="G3"/>
    </sheetView>
  </sheetViews>
  <sheetFormatPr defaultRowHeight="15" x14ac:dyDescent="0.25"/>
  <cols>
    <col min="1" max="1" width="5.5703125" bestFit="1" customWidth="1"/>
    <col min="2" max="2" width="18.42578125" bestFit="1" customWidth="1"/>
    <col min="3" max="3" width="32.28515625" customWidth="1"/>
    <col min="4" max="4" width="25.7109375" customWidth="1"/>
    <col min="5" max="5" width="18.7109375" customWidth="1"/>
  </cols>
  <sheetData>
    <row r="1" spans="1:5" ht="18.75" x14ac:dyDescent="0.25">
      <c r="A1" s="240"/>
      <c r="B1" s="154" t="s">
        <v>244</v>
      </c>
      <c r="C1" s="154"/>
      <c r="D1" s="154"/>
      <c r="E1" s="154"/>
    </row>
    <row r="2" spans="1:5" ht="15.75" x14ac:dyDescent="0.25">
      <c r="A2" s="240"/>
      <c r="B2" s="240"/>
      <c r="C2" s="240"/>
      <c r="D2" s="241" t="s">
        <v>204</v>
      </c>
      <c r="E2" s="241" t="s">
        <v>245</v>
      </c>
    </row>
    <row r="3" spans="1:5" ht="63" x14ac:dyDescent="0.25">
      <c r="A3" s="173"/>
      <c r="B3" s="173"/>
      <c r="C3" s="242" t="s">
        <v>246</v>
      </c>
      <c r="D3" s="173" t="s">
        <v>247</v>
      </c>
      <c r="E3" s="173" t="s">
        <v>248</v>
      </c>
    </row>
    <row r="4" spans="1:5" ht="15.75" x14ac:dyDescent="0.25">
      <c r="A4" s="175" t="s">
        <v>109</v>
      </c>
      <c r="B4" s="175" t="s">
        <v>17</v>
      </c>
      <c r="C4" s="175" t="s">
        <v>18</v>
      </c>
      <c r="D4" s="175" t="s">
        <v>19</v>
      </c>
      <c r="E4" s="175" t="s">
        <v>21</v>
      </c>
    </row>
    <row r="5" spans="1:5" ht="15.75" x14ac:dyDescent="0.25">
      <c r="A5" s="243">
        <v>1</v>
      </c>
      <c r="B5" s="244" t="s">
        <v>249</v>
      </c>
      <c r="C5" s="245" t="s">
        <v>250</v>
      </c>
      <c r="D5" s="246">
        <v>380</v>
      </c>
      <c r="E5" s="246">
        <v>0</v>
      </c>
    </row>
    <row r="6" spans="1:5" ht="15.75" x14ac:dyDescent="0.25">
      <c r="A6" s="243">
        <v>2</v>
      </c>
      <c r="B6" s="244" t="s">
        <v>251</v>
      </c>
      <c r="C6" s="247"/>
      <c r="D6" s="248">
        <f>D7+D8+D9</f>
        <v>1404</v>
      </c>
      <c r="E6" s="248">
        <f>E7+E8+E9</f>
        <v>1553</v>
      </c>
    </row>
    <row r="7" spans="1:5" ht="30" x14ac:dyDescent="0.25">
      <c r="A7" s="235" t="s">
        <v>40</v>
      </c>
      <c r="B7" s="201" t="s">
        <v>252</v>
      </c>
      <c r="C7" s="249" t="s">
        <v>253</v>
      </c>
      <c r="D7" s="250">
        <v>653</v>
      </c>
      <c r="E7" s="250">
        <v>32</v>
      </c>
    </row>
    <row r="8" spans="1:5" ht="30" x14ac:dyDescent="0.25">
      <c r="A8" s="235" t="s">
        <v>42</v>
      </c>
      <c r="B8" s="201" t="s">
        <v>254</v>
      </c>
      <c r="C8" s="245" t="s">
        <v>255</v>
      </c>
      <c r="D8" s="250">
        <v>501</v>
      </c>
      <c r="E8" s="250">
        <v>1501</v>
      </c>
    </row>
    <row r="9" spans="1:5" ht="45" x14ac:dyDescent="0.25">
      <c r="A9" s="235" t="s">
        <v>44</v>
      </c>
      <c r="B9" s="201" t="s">
        <v>256</v>
      </c>
      <c r="C9" s="249" t="s">
        <v>257</v>
      </c>
      <c r="D9" s="250">
        <v>250</v>
      </c>
      <c r="E9" s="250">
        <v>20</v>
      </c>
    </row>
    <row r="10" spans="1:5" ht="15.75" x14ac:dyDescent="0.25">
      <c r="A10" s="235" t="s">
        <v>60</v>
      </c>
      <c r="B10" s="244" t="s">
        <v>258</v>
      </c>
      <c r="C10" s="247"/>
      <c r="D10" s="248">
        <f>D11+D14</f>
        <v>1028</v>
      </c>
      <c r="E10" s="210">
        <f>E11+E14</f>
        <v>15320</v>
      </c>
    </row>
    <row r="11" spans="1:5" ht="15.75" x14ac:dyDescent="0.25">
      <c r="A11" s="235" t="s">
        <v>62</v>
      </c>
      <c r="B11" s="201" t="s">
        <v>259</v>
      </c>
      <c r="C11" s="251"/>
      <c r="D11" s="248">
        <f>D12+D13</f>
        <v>1028</v>
      </c>
      <c r="E11" s="210">
        <f>E12+E13</f>
        <v>15320</v>
      </c>
    </row>
    <row r="12" spans="1:5" ht="30" x14ac:dyDescent="0.25">
      <c r="A12" s="194" t="s">
        <v>64</v>
      </c>
      <c r="B12" s="234" t="s">
        <v>260</v>
      </c>
      <c r="C12" s="252" t="s">
        <v>261</v>
      </c>
      <c r="D12" s="246">
        <v>514</v>
      </c>
      <c r="E12" s="246">
        <v>6500</v>
      </c>
    </row>
    <row r="13" spans="1:5" ht="15.75" x14ac:dyDescent="0.25">
      <c r="A13" s="235" t="s">
        <v>66</v>
      </c>
      <c r="B13" s="253" t="s">
        <v>262</v>
      </c>
      <c r="C13" s="254" t="s">
        <v>263</v>
      </c>
      <c r="D13" s="246">
        <v>514</v>
      </c>
      <c r="E13" s="246">
        <v>8820</v>
      </c>
    </row>
    <row r="14" spans="1:5" ht="15.75" x14ac:dyDescent="0.25">
      <c r="A14" s="194" t="s">
        <v>68</v>
      </c>
      <c r="B14" s="255" t="s">
        <v>264</v>
      </c>
      <c r="C14" s="256"/>
      <c r="D14" s="257"/>
      <c r="E14" s="257"/>
    </row>
    <row r="15" spans="1:5" ht="30" x14ac:dyDescent="0.25">
      <c r="A15" s="231" t="s">
        <v>216</v>
      </c>
      <c r="B15" s="258" t="s">
        <v>265</v>
      </c>
      <c r="C15" s="254" t="s">
        <v>266</v>
      </c>
      <c r="D15" s="246">
        <v>126</v>
      </c>
      <c r="E15" s="246">
        <v>2325</v>
      </c>
    </row>
    <row r="16" spans="1:5" ht="15.75" x14ac:dyDescent="0.25">
      <c r="A16" s="231" t="s">
        <v>220</v>
      </c>
      <c r="B16" s="259" t="s">
        <v>9</v>
      </c>
      <c r="C16" s="260"/>
      <c r="D16" s="243"/>
      <c r="E16" s="243"/>
    </row>
  </sheetData>
  <mergeCells count="1">
    <mergeCell ref="B1:E1"/>
  </mergeCells>
  <hyperlinks>
    <hyperlink ref="C5" r:id="rId1" xr:uid="{A43A19DD-202F-4C5E-A959-D71F68043F57}"/>
    <hyperlink ref="C7" r:id="rId2" xr:uid="{F407E889-AE90-472A-90F7-15265D0CA84A}"/>
    <hyperlink ref="C8" r:id="rId3" xr:uid="{05964196-D3B7-4BE3-A355-8B38C6ED2C2D}"/>
    <hyperlink ref="C9" r:id="rId4" xr:uid="{A03A5978-8746-46D3-9C02-832D823AA460}"/>
    <hyperlink ref="C12" r:id="rId5" xr:uid="{E88E8453-6450-4FE9-90AB-6B893A5ACCC7}"/>
    <hyperlink ref="C13" r:id="rId6" xr:uid="{1A705B5B-427C-4256-A470-76EDF4627277}"/>
    <hyperlink ref="C15" r:id="rId7" xr:uid="{747C0EFF-C3F8-4C21-BCF7-769AB413472D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953718-BE8B-4292-8997-0C83548E0B69}">
  <dimension ref="A1:V30"/>
  <sheetViews>
    <sheetView zoomScale="40" zoomScaleNormal="40" workbookViewId="0">
      <selection activeCell="Y7" sqref="Y7"/>
    </sheetView>
  </sheetViews>
  <sheetFormatPr defaultRowHeight="15" x14ac:dyDescent="0.25"/>
  <cols>
    <col min="2" max="2" width="31.42578125" bestFit="1" customWidth="1"/>
    <col min="3" max="3" width="16.7109375" customWidth="1"/>
    <col min="4" max="4" width="29.42578125" bestFit="1" customWidth="1"/>
    <col min="5" max="5" width="14.42578125" customWidth="1"/>
    <col min="17" max="17" width="34.42578125" customWidth="1"/>
    <col min="20" max="20" width="11.140625" customWidth="1"/>
    <col min="21" max="21" width="11.42578125" customWidth="1"/>
    <col min="22" max="22" width="11.5703125" customWidth="1"/>
  </cols>
  <sheetData>
    <row r="1" spans="1:22" ht="20.25" x14ac:dyDescent="0.3">
      <c r="A1" s="261"/>
      <c r="B1" s="261"/>
      <c r="C1" s="262" t="s">
        <v>267</v>
      </c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1"/>
      <c r="T1" s="261"/>
      <c r="U1" s="261"/>
      <c r="V1" s="261"/>
    </row>
    <row r="2" spans="1:22" ht="19.5" x14ac:dyDescent="0.35">
      <c r="A2" s="261"/>
      <c r="B2" s="261"/>
      <c r="C2" s="261"/>
      <c r="D2" s="261"/>
      <c r="E2" s="261"/>
      <c r="F2" s="261"/>
      <c r="G2" s="261"/>
      <c r="H2" s="261"/>
      <c r="I2" s="261"/>
      <c r="J2" s="261"/>
      <c r="K2" s="263" t="s">
        <v>268</v>
      </c>
      <c r="L2" s="263"/>
      <c r="M2" s="263"/>
      <c r="N2" s="263"/>
      <c r="O2" s="263"/>
      <c r="P2" s="261"/>
      <c r="Q2" s="261"/>
      <c r="R2" s="264"/>
      <c r="S2" s="261"/>
      <c r="T2" s="261"/>
      <c r="U2" s="261"/>
      <c r="V2" s="261"/>
    </row>
    <row r="3" spans="1:22" ht="18.75" x14ac:dyDescent="0.3">
      <c r="A3" s="261"/>
      <c r="B3" s="261"/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  <c r="T3" s="265" t="s">
        <v>269</v>
      </c>
      <c r="U3" s="265"/>
      <c r="V3" s="266"/>
    </row>
    <row r="4" spans="1:22" ht="18.75" x14ac:dyDescent="0.25">
      <c r="A4" s="268" t="s">
        <v>89</v>
      </c>
      <c r="B4" s="268" t="s">
        <v>270</v>
      </c>
      <c r="C4" s="268" t="s">
        <v>271</v>
      </c>
      <c r="D4" s="268" t="s">
        <v>272</v>
      </c>
      <c r="E4" s="268" t="s">
        <v>273</v>
      </c>
      <c r="F4" s="271" t="s">
        <v>32</v>
      </c>
      <c r="G4" s="273"/>
      <c r="H4" s="273"/>
      <c r="I4" s="273"/>
      <c r="J4" s="273"/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2"/>
    </row>
    <row r="5" spans="1:22" ht="18.75" x14ac:dyDescent="0.25">
      <c r="A5" s="270"/>
      <c r="B5" s="270"/>
      <c r="C5" s="270"/>
      <c r="D5" s="270"/>
      <c r="E5" s="270"/>
      <c r="F5" s="274" t="s">
        <v>274</v>
      </c>
      <c r="G5" s="276"/>
      <c r="H5" s="275"/>
      <c r="I5" s="274" t="s">
        <v>275</v>
      </c>
      <c r="J5" s="276"/>
      <c r="K5" s="276"/>
      <c r="L5" s="276"/>
      <c r="M5" s="276"/>
      <c r="N5" s="275"/>
      <c r="O5" s="274" t="s">
        <v>276</v>
      </c>
      <c r="P5" s="276"/>
      <c r="Q5" s="276"/>
      <c r="R5" s="276"/>
      <c r="S5" s="275"/>
      <c r="T5" s="274" t="s">
        <v>277</v>
      </c>
      <c r="U5" s="276"/>
      <c r="V5" s="275"/>
    </row>
    <row r="6" spans="1:22" ht="18.75" x14ac:dyDescent="0.25">
      <c r="A6" s="270"/>
      <c r="B6" s="270"/>
      <c r="C6" s="270"/>
      <c r="D6" s="270"/>
      <c r="E6" s="270"/>
      <c r="F6" s="278" t="s">
        <v>118</v>
      </c>
      <c r="G6" s="278" t="s">
        <v>120</v>
      </c>
      <c r="H6" s="268" t="s">
        <v>10</v>
      </c>
      <c r="I6" s="274" t="s">
        <v>278</v>
      </c>
      <c r="J6" s="275"/>
      <c r="K6" s="274" t="s">
        <v>279</v>
      </c>
      <c r="L6" s="276"/>
      <c r="M6" s="275"/>
      <c r="N6" s="268" t="s">
        <v>10</v>
      </c>
      <c r="O6" s="278" t="s">
        <v>280</v>
      </c>
      <c r="P6" s="278" t="s">
        <v>281</v>
      </c>
      <c r="Q6" s="278" t="s">
        <v>282</v>
      </c>
      <c r="R6" s="278" t="s">
        <v>283</v>
      </c>
      <c r="S6" s="268" t="s">
        <v>284</v>
      </c>
      <c r="T6" s="278" t="s">
        <v>285</v>
      </c>
      <c r="U6" s="278" t="s">
        <v>286</v>
      </c>
      <c r="V6" s="281" t="s">
        <v>10</v>
      </c>
    </row>
    <row r="7" spans="1:22" ht="50.25" x14ac:dyDescent="0.25">
      <c r="A7" s="269"/>
      <c r="B7" s="269"/>
      <c r="C7" s="269"/>
      <c r="D7" s="269"/>
      <c r="E7" s="269"/>
      <c r="F7" s="279"/>
      <c r="G7" s="279"/>
      <c r="H7" s="269"/>
      <c r="I7" s="277" t="s">
        <v>287</v>
      </c>
      <c r="J7" s="277" t="s">
        <v>288</v>
      </c>
      <c r="K7" s="277" t="s">
        <v>287</v>
      </c>
      <c r="L7" s="277" t="s">
        <v>288</v>
      </c>
      <c r="M7" s="277" t="s">
        <v>289</v>
      </c>
      <c r="N7" s="269"/>
      <c r="O7" s="279"/>
      <c r="P7" s="279"/>
      <c r="Q7" s="279"/>
      <c r="R7" s="279"/>
      <c r="S7" s="269"/>
      <c r="T7" s="279"/>
      <c r="U7" s="279"/>
      <c r="V7" s="282"/>
    </row>
    <row r="8" spans="1:22" ht="19.5" x14ac:dyDescent="0.35">
      <c r="A8" s="283" t="s">
        <v>109</v>
      </c>
      <c r="B8" s="283" t="s">
        <v>17</v>
      </c>
      <c r="C8" s="283" t="s">
        <v>18</v>
      </c>
      <c r="D8" s="283" t="s">
        <v>19</v>
      </c>
      <c r="E8" s="283" t="s">
        <v>20</v>
      </c>
      <c r="F8" s="283" t="s">
        <v>21</v>
      </c>
      <c r="G8" s="283" t="s">
        <v>22</v>
      </c>
      <c r="H8" s="283" t="s">
        <v>23</v>
      </c>
      <c r="I8" s="283" t="s">
        <v>24</v>
      </c>
      <c r="J8" s="283" t="s">
        <v>25</v>
      </c>
      <c r="K8" s="283" t="s">
        <v>26</v>
      </c>
      <c r="L8" s="283" t="s">
        <v>110</v>
      </c>
      <c r="M8" s="283" t="s">
        <v>111</v>
      </c>
      <c r="N8" s="283" t="s">
        <v>27</v>
      </c>
      <c r="O8" s="283" t="s">
        <v>28</v>
      </c>
      <c r="P8" s="283" t="s">
        <v>29</v>
      </c>
      <c r="Q8" s="283" t="s">
        <v>30</v>
      </c>
      <c r="R8" s="283" t="s">
        <v>112</v>
      </c>
      <c r="S8" s="284" t="s">
        <v>113</v>
      </c>
      <c r="T8" s="284" t="s">
        <v>290</v>
      </c>
      <c r="U8" s="284" t="s">
        <v>291</v>
      </c>
      <c r="V8" s="284" t="s">
        <v>292</v>
      </c>
    </row>
    <row r="9" spans="1:22" ht="75" x14ac:dyDescent="0.25">
      <c r="A9" s="285">
        <v>1</v>
      </c>
      <c r="B9" s="286" t="s">
        <v>293</v>
      </c>
      <c r="C9" s="287">
        <f>C11+C12+C13+C14+C16</f>
        <v>2.5</v>
      </c>
      <c r="D9" s="287">
        <f>D11+D12+D13+D14+D16</f>
        <v>3</v>
      </c>
      <c r="E9" s="287">
        <f>E11+E12+E13+E14+E16</f>
        <v>0</v>
      </c>
      <c r="F9" s="287">
        <f>F11+F12+F13+F14+F16</f>
        <v>2</v>
      </c>
      <c r="G9" s="287">
        <f>G11+G12+G13+G14+G16</f>
        <v>0.5</v>
      </c>
      <c r="H9" s="287">
        <f>H11+H12+H13+H14+H15+H16</f>
        <v>2.5</v>
      </c>
      <c r="I9" s="287">
        <f>I11+I12+I13+I14+I16</f>
        <v>0</v>
      </c>
      <c r="J9" s="287">
        <f>J11+J12+J13+J14+J16</f>
        <v>0</v>
      </c>
      <c r="K9" s="287">
        <f>K11+K12+K13+K14+K16</f>
        <v>1</v>
      </c>
      <c r="L9" s="287">
        <f>L11+L12+L13+L14+L16</f>
        <v>1.5</v>
      </c>
      <c r="M9" s="287">
        <f>M11+M12+M13+M14+M16</f>
        <v>0</v>
      </c>
      <c r="N9" s="287">
        <f>N11+N12+N13+N14+N15+N16</f>
        <v>2.5</v>
      </c>
      <c r="O9" s="287">
        <f>O11+O12+O13+O14+O16</f>
        <v>0.5</v>
      </c>
      <c r="P9" s="287">
        <f>P11+P12+P13+P14+P16</f>
        <v>2</v>
      </c>
      <c r="Q9" s="287">
        <f>Q11+Q12+Q13+Q14+Q16</f>
        <v>0</v>
      </c>
      <c r="R9" s="287">
        <f>R11+R12+R13+R14+R16</f>
        <v>0</v>
      </c>
      <c r="S9" s="287">
        <f>S11+S12+S13+S14+S16</f>
        <v>2.5</v>
      </c>
      <c r="T9" s="287">
        <f>T11+T12+T13+T14+T16</f>
        <v>0</v>
      </c>
      <c r="U9" s="287">
        <f>U11+U12+U13+U14+U16</f>
        <v>0</v>
      </c>
      <c r="V9" s="287">
        <f>V11+V12+V13+V14+V15+V16</f>
        <v>0</v>
      </c>
    </row>
    <row r="10" spans="1:22" ht="19.5" x14ac:dyDescent="0.3">
      <c r="A10" s="288"/>
      <c r="B10" s="289" t="s">
        <v>32</v>
      </c>
      <c r="C10" s="289"/>
      <c r="D10" s="289"/>
      <c r="E10" s="290"/>
      <c r="F10" s="290"/>
      <c r="G10" s="290"/>
      <c r="H10" s="291"/>
      <c r="I10" s="290"/>
      <c r="J10" s="290"/>
      <c r="K10" s="290"/>
      <c r="L10" s="290"/>
      <c r="M10" s="290"/>
      <c r="N10" s="292"/>
      <c r="O10" s="290"/>
      <c r="P10" s="290"/>
      <c r="Q10" s="290"/>
      <c r="R10" s="290"/>
      <c r="S10" s="290"/>
      <c r="T10" s="293"/>
      <c r="U10" s="293"/>
      <c r="V10" s="294"/>
    </row>
    <row r="11" spans="1:22" ht="19.5" x14ac:dyDescent="0.3">
      <c r="A11" s="295" t="s">
        <v>294</v>
      </c>
      <c r="B11" s="296" t="s">
        <v>295</v>
      </c>
      <c r="C11" s="296">
        <v>1</v>
      </c>
      <c r="D11" s="296">
        <v>1</v>
      </c>
      <c r="E11" s="297"/>
      <c r="F11" s="295">
        <v>1</v>
      </c>
      <c r="G11" s="295"/>
      <c r="H11" s="298">
        <f>F11+G11</f>
        <v>1</v>
      </c>
      <c r="I11" s="295"/>
      <c r="J11" s="295"/>
      <c r="K11" s="295">
        <v>1</v>
      </c>
      <c r="L11" s="295"/>
      <c r="M11" s="295"/>
      <c r="N11" s="298">
        <f>I11+J11+K11+L11+M11</f>
        <v>1</v>
      </c>
      <c r="O11" s="295"/>
      <c r="P11" s="295">
        <v>1</v>
      </c>
      <c r="Q11" s="295"/>
      <c r="R11" s="295"/>
      <c r="S11" s="298">
        <f>O11+P11+Q11+R11</f>
        <v>1</v>
      </c>
      <c r="T11" s="299"/>
      <c r="U11" s="299"/>
      <c r="V11" s="280">
        <f>T11+U11</f>
        <v>0</v>
      </c>
    </row>
    <row r="12" spans="1:22" ht="19.5" x14ac:dyDescent="0.3">
      <c r="A12" s="295" t="s">
        <v>296</v>
      </c>
      <c r="B12" s="296" t="s">
        <v>297</v>
      </c>
      <c r="C12" s="296"/>
      <c r="D12" s="296"/>
      <c r="E12" s="297"/>
      <c r="F12" s="295"/>
      <c r="G12" s="295"/>
      <c r="H12" s="298">
        <f>F12+G12</f>
        <v>0</v>
      </c>
      <c r="I12" s="295"/>
      <c r="J12" s="295"/>
      <c r="K12" s="295"/>
      <c r="L12" s="295"/>
      <c r="M12" s="295"/>
      <c r="N12" s="298">
        <f>I12+J12+K12+L12+M12</f>
        <v>0</v>
      </c>
      <c r="O12" s="295"/>
      <c r="P12" s="295"/>
      <c r="Q12" s="295"/>
      <c r="R12" s="295"/>
      <c r="S12" s="298">
        <f>O12+P12+Q12+R12</f>
        <v>0</v>
      </c>
      <c r="T12" s="299"/>
      <c r="U12" s="299"/>
      <c r="V12" s="280">
        <f>T12+U12</f>
        <v>0</v>
      </c>
    </row>
    <row r="13" spans="1:22" ht="19.5" x14ac:dyDescent="0.3">
      <c r="A13" s="295" t="s">
        <v>298</v>
      </c>
      <c r="B13" s="296" t="s">
        <v>299</v>
      </c>
      <c r="C13" s="296">
        <v>1</v>
      </c>
      <c r="D13" s="296">
        <v>1</v>
      </c>
      <c r="E13" s="297"/>
      <c r="F13" s="295">
        <v>1</v>
      </c>
      <c r="G13" s="295"/>
      <c r="H13" s="298">
        <f>F13+G13</f>
        <v>1</v>
      </c>
      <c r="I13" s="295"/>
      <c r="J13" s="295"/>
      <c r="K13" s="295"/>
      <c r="L13" s="295">
        <v>1</v>
      </c>
      <c r="M13" s="295"/>
      <c r="N13" s="298">
        <f>I13+J13+K13+L13+M13</f>
        <v>1</v>
      </c>
      <c r="O13" s="295"/>
      <c r="P13" s="295">
        <v>1</v>
      </c>
      <c r="Q13" s="295"/>
      <c r="R13" s="295"/>
      <c r="S13" s="298">
        <f>O13+P13+Q13+R13</f>
        <v>1</v>
      </c>
      <c r="T13" s="299"/>
      <c r="U13" s="299"/>
      <c r="V13" s="280">
        <f>T13+U13</f>
        <v>0</v>
      </c>
    </row>
    <row r="14" spans="1:22" ht="19.5" x14ac:dyDescent="0.3">
      <c r="A14" s="295" t="s">
        <v>125</v>
      </c>
      <c r="B14" s="296" t="s">
        <v>300</v>
      </c>
      <c r="C14" s="296"/>
      <c r="D14" s="296"/>
      <c r="E14" s="297"/>
      <c r="F14" s="295"/>
      <c r="G14" s="295"/>
      <c r="H14" s="298">
        <f>F14+G14</f>
        <v>0</v>
      </c>
      <c r="I14" s="295"/>
      <c r="J14" s="295"/>
      <c r="K14" s="295"/>
      <c r="L14" s="295"/>
      <c r="M14" s="295"/>
      <c r="N14" s="298">
        <f>I14+J14+K14+L14+M14</f>
        <v>0</v>
      </c>
      <c r="O14" s="295"/>
      <c r="P14" s="295"/>
      <c r="Q14" s="295"/>
      <c r="R14" s="295"/>
      <c r="S14" s="298">
        <f>O14+P14+Q14+R14</f>
        <v>0</v>
      </c>
      <c r="T14" s="299"/>
      <c r="U14" s="299"/>
      <c r="V14" s="280">
        <f>T14+U14</f>
        <v>0</v>
      </c>
    </row>
    <row r="15" spans="1:22" ht="19.5" x14ac:dyDescent="0.3">
      <c r="A15" s="300" t="s">
        <v>301</v>
      </c>
      <c r="B15" s="296" t="s">
        <v>302</v>
      </c>
      <c r="C15" s="296"/>
      <c r="D15" s="296"/>
      <c r="E15" s="297"/>
      <c r="F15" s="295"/>
      <c r="G15" s="295"/>
      <c r="H15" s="298">
        <v>0</v>
      </c>
      <c r="I15" s="295"/>
      <c r="J15" s="295"/>
      <c r="K15" s="295"/>
      <c r="L15" s="295"/>
      <c r="M15" s="295"/>
      <c r="N15" s="298">
        <f>I15+J15+K15+L15+M15</f>
        <v>0</v>
      </c>
      <c r="O15" s="295"/>
      <c r="P15" s="295"/>
      <c r="Q15" s="295"/>
      <c r="R15" s="295"/>
      <c r="S15" s="298"/>
      <c r="T15" s="299"/>
      <c r="U15" s="299"/>
      <c r="V15" s="280">
        <f>T15+U15</f>
        <v>0</v>
      </c>
    </row>
    <row r="16" spans="1:22" ht="19.5" x14ac:dyDescent="0.3">
      <c r="A16" s="300" t="s">
        <v>303</v>
      </c>
      <c r="B16" s="296" t="s">
        <v>304</v>
      </c>
      <c r="C16" s="296">
        <v>0.5</v>
      </c>
      <c r="D16" s="296">
        <v>1</v>
      </c>
      <c r="E16" s="297"/>
      <c r="F16" s="295"/>
      <c r="G16" s="295">
        <v>0.5</v>
      </c>
      <c r="H16" s="298">
        <f>F16+G16</f>
        <v>0.5</v>
      </c>
      <c r="I16" s="295"/>
      <c r="J16" s="295"/>
      <c r="K16" s="295"/>
      <c r="L16" s="295">
        <v>0.5</v>
      </c>
      <c r="M16" s="295"/>
      <c r="N16" s="298">
        <f>I16+J16+K16+L16+M16</f>
        <v>0.5</v>
      </c>
      <c r="O16" s="295">
        <v>0.5</v>
      </c>
      <c r="P16" s="295"/>
      <c r="Q16" s="295"/>
      <c r="R16" s="295"/>
      <c r="S16" s="298">
        <f>O16+P16+Q16+R16</f>
        <v>0.5</v>
      </c>
      <c r="T16" s="299"/>
      <c r="U16" s="299"/>
      <c r="V16" s="280">
        <f>T16+U16</f>
        <v>0</v>
      </c>
    </row>
    <row r="17" spans="1:22" ht="112.5" x14ac:dyDescent="0.25">
      <c r="A17" s="301">
        <v>2</v>
      </c>
      <c r="B17" s="286" t="s">
        <v>305</v>
      </c>
      <c r="C17" s="287">
        <f>C19+C20+C21+C22+C23</f>
        <v>12</v>
      </c>
      <c r="D17" s="287">
        <f>D19+D20+D21+D22+D23</f>
        <v>14</v>
      </c>
      <c r="E17" s="287">
        <f>E19+E20+E21+E22+E23</f>
        <v>0</v>
      </c>
      <c r="F17" s="287">
        <f>F19+F20+F21+F22+F23</f>
        <v>2</v>
      </c>
      <c r="G17" s="287">
        <f>G19+G20+G21+G22+G23</f>
        <v>10</v>
      </c>
      <c r="H17" s="287">
        <f>H19+H20+H21+H22+H23</f>
        <v>12</v>
      </c>
      <c r="I17" s="287">
        <f>I19+I20+I21+I22+I23</f>
        <v>1</v>
      </c>
      <c r="J17" s="287">
        <f>J19+J20+J21+J22+J23</f>
        <v>3</v>
      </c>
      <c r="K17" s="287">
        <f>K19+K20+K21+K22+K23</f>
        <v>2</v>
      </c>
      <c r="L17" s="287">
        <f>L19+L20+L21+L22+L23</f>
        <v>6</v>
      </c>
      <c r="M17" s="287">
        <f>M19+M20+M21+M22+M23</f>
        <v>0</v>
      </c>
      <c r="N17" s="287">
        <f>N19+N20+N21+N22+N23</f>
        <v>12</v>
      </c>
      <c r="O17" s="287">
        <f>O19+O20+O21+O22+O23</f>
        <v>7</v>
      </c>
      <c r="P17" s="287">
        <f>P19+P20+P21+P22+P23</f>
        <v>5</v>
      </c>
      <c r="Q17" s="287">
        <f>Q19+Q20+Q21+Q22+Q23</f>
        <v>0</v>
      </c>
      <c r="R17" s="287">
        <f>R19+R20+R21+R22+R23</f>
        <v>0</v>
      </c>
      <c r="S17" s="287">
        <f>S19+S20+S21+S22+S23</f>
        <v>12</v>
      </c>
      <c r="T17" s="287">
        <f>T19+T20+T21+T22+T23</f>
        <v>3</v>
      </c>
      <c r="U17" s="287">
        <f>U19+U20+U21+U22+U23</f>
        <v>0</v>
      </c>
      <c r="V17" s="287">
        <f>V19+V20+V21+V22+V23</f>
        <v>3</v>
      </c>
    </row>
    <row r="18" spans="1:22" ht="18.75" x14ac:dyDescent="0.3">
      <c r="A18" s="288"/>
      <c r="B18" s="302" t="s">
        <v>32</v>
      </c>
      <c r="C18" s="302"/>
      <c r="D18" s="302"/>
      <c r="E18" s="289"/>
      <c r="F18" s="288"/>
      <c r="G18" s="288"/>
      <c r="H18" s="288"/>
      <c r="I18" s="303"/>
      <c r="J18" s="303"/>
      <c r="K18" s="303"/>
      <c r="L18" s="303"/>
      <c r="M18" s="303"/>
      <c r="N18" s="288"/>
      <c r="O18" s="288"/>
      <c r="P18" s="288"/>
      <c r="Q18" s="288"/>
      <c r="R18" s="288"/>
      <c r="S18" s="288"/>
      <c r="T18" s="304"/>
      <c r="U18" s="304"/>
      <c r="V18" s="288"/>
    </row>
    <row r="19" spans="1:22" ht="19.5" x14ac:dyDescent="0.3">
      <c r="A19" s="295" t="s">
        <v>306</v>
      </c>
      <c r="B19" s="296" t="s">
        <v>307</v>
      </c>
      <c r="C19" s="295">
        <v>4</v>
      </c>
      <c r="D19" s="295">
        <v>4</v>
      </c>
      <c r="E19" s="297"/>
      <c r="F19" s="295">
        <v>1</v>
      </c>
      <c r="G19" s="295">
        <v>3</v>
      </c>
      <c r="H19" s="288">
        <f>F19+G19</f>
        <v>4</v>
      </c>
      <c r="I19" s="295">
        <v>1</v>
      </c>
      <c r="J19" s="295">
        <v>2</v>
      </c>
      <c r="K19" s="295">
        <v>1</v>
      </c>
      <c r="L19" s="295"/>
      <c r="M19" s="295"/>
      <c r="N19" s="298">
        <f>I19+J19+K19+L19+M19</f>
        <v>4</v>
      </c>
      <c r="O19" s="295">
        <v>1</v>
      </c>
      <c r="P19" s="295">
        <v>3</v>
      </c>
      <c r="Q19" s="295"/>
      <c r="R19" s="295"/>
      <c r="S19" s="305">
        <f>O19+P19+Q19+R19</f>
        <v>4</v>
      </c>
      <c r="T19" s="306">
        <v>1</v>
      </c>
      <c r="U19" s="299"/>
      <c r="V19" s="267">
        <f>T19+U19</f>
        <v>1</v>
      </c>
    </row>
    <row r="20" spans="1:22" ht="19.5" x14ac:dyDescent="0.3">
      <c r="A20" s="295" t="s">
        <v>308</v>
      </c>
      <c r="B20" s="296" t="s">
        <v>309</v>
      </c>
      <c r="C20" s="295"/>
      <c r="D20" s="295"/>
      <c r="E20" s="297"/>
      <c r="F20" s="295"/>
      <c r="G20" s="295"/>
      <c r="H20" s="288">
        <f>F20+G20</f>
        <v>0</v>
      </c>
      <c r="I20" s="295"/>
      <c r="J20" s="295"/>
      <c r="K20" s="295"/>
      <c r="L20" s="295"/>
      <c r="M20" s="295"/>
      <c r="N20" s="298">
        <f>I20+J20+K20+L20+M20</f>
        <v>0</v>
      </c>
      <c r="O20" s="295"/>
      <c r="P20" s="295"/>
      <c r="Q20" s="295"/>
      <c r="R20" s="295"/>
      <c r="S20" s="305">
        <f>O20+P20+Q20+R20</f>
        <v>0</v>
      </c>
      <c r="T20" s="306"/>
      <c r="U20" s="299"/>
      <c r="V20" s="267">
        <f>T20+U20</f>
        <v>0</v>
      </c>
    </row>
    <row r="21" spans="1:22" ht="19.5" x14ac:dyDescent="0.3">
      <c r="A21" s="295" t="s">
        <v>310</v>
      </c>
      <c r="B21" s="296" t="s">
        <v>311</v>
      </c>
      <c r="C21" s="295"/>
      <c r="D21" s="295"/>
      <c r="E21" s="297"/>
      <c r="F21" s="295"/>
      <c r="G21" s="295"/>
      <c r="H21" s="288">
        <f>F21+G21</f>
        <v>0</v>
      </c>
      <c r="I21" s="295"/>
      <c r="J21" s="295"/>
      <c r="K21" s="295"/>
      <c r="L21" s="295"/>
      <c r="M21" s="295"/>
      <c r="N21" s="298">
        <f>I21+J21+K21+L21+M21</f>
        <v>0</v>
      </c>
      <c r="O21" s="295"/>
      <c r="P21" s="295"/>
      <c r="Q21" s="295"/>
      <c r="R21" s="295"/>
      <c r="S21" s="305">
        <f>O21+P21+Q21+R21</f>
        <v>0</v>
      </c>
      <c r="T21" s="306"/>
      <c r="U21" s="299"/>
      <c r="V21" s="267">
        <f>T21+U21</f>
        <v>0</v>
      </c>
    </row>
    <row r="22" spans="1:22" ht="75" x14ac:dyDescent="0.3">
      <c r="A22" s="295" t="s">
        <v>312</v>
      </c>
      <c r="B22" s="307" t="s">
        <v>313</v>
      </c>
      <c r="C22" s="308"/>
      <c r="D22" s="308"/>
      <c r="E22" s="309"/>
      <c r="F22" s="295"/>
      <c r="G22" s="295"/>
      <c r="H22" s="288">
        <f>F22+G22</f>
        <v>0</v>
      </c>
      <c r="I22" s="295"/>
      <c r="J22" s="295"/>
      <c r="K22" s="295"/>
      <c r="L22" s="295"/>
      <c r="M22" s="295"/>
      <c r="N22" s="298">
        <f>I22+J22+K22+L22+M22</f>
        <v>0</v>
      </c>
      <c r="O22" s="295"/>
      <c r="P22" s="295"/>
      <c r="Q22" s="295"/>
      <c r="R22" s="295"/>
      <c r="S22" s="305">
        <f>O22+P22+Q22+R22</f>
        <v>0</v>
      </c>
      <c r="T22" s="306"/>
      <c r="U22" s="299"/>
      <c r="V22" s="267">
        <f>T22+U22</f>
        <v>0</v>
      </c>
    </row>
    <row r="23" spans="1:22" ht="37.5" x14ac:dyDescent="0.3">
      <c r="A23" s="295" t="s">
        <v>314</v>
      </c>
      <c r="B23" s="307" t="s">
        <v>315</v>
      </c>
      <c r="C23" s="308">
        <v>8</v>
      </c>
      <c r="D23" s="308">
        <v>10</v>
      </c>
      <c r="E23" s="309"/>
      <c r="F23" s="295">
        <v>1</v>
      </c>
      <c r="G23" s="295">
        <v>7</v>
      </c>
      <c r="H23" s="288">
        <f>F23+G23</f>
        <v>8</v>
      </c>
      <c r="I23" s="295"/>
      <c r="J23" s="295">
        <v>1</v>
      </c>
      <c r="K23" s="295">
        <v>1</v>
      </c>
      <c r="L23" s="295">
        <v>6</v>
      </c>
      <c r="M23" s="295"/>
      <c r="N23" s="298">
        <f>I23+J23+K23+L23+M23</f>
        <v>8</v>
      </c>
      <c r="O23" s="295">
        <v>6</v>
      </c>
      <c r="P23" s="295">
        <v>2</v>
      </c>
      <c r="Q23" s="295"/>
      <c r="R23" s="295"/>
      <c r="S23" s="305">
        <f>O23+P23+Q23+R23</f>
        <v>8</v>
      </c>
      <c r="T23" s="306">
        <v>2</v>
      </c>
      <c r="U23" s="299"/>
      <c r="V23" s="267">
        <f>T23+U23</f>
        <v>2</v>
      </c>
    </row>
    <row r="24" spans="1:22" ht="131.25" x14ac:dyDescent="0.25">
      <c r="A24" s="310">
        <v>3</v>
      </c>
      <c r="B24" s="311" t="s">
        <v>316</v>
      </c>
      <c r="C24" s="312">
        <v>1</v>
      </c>
      <c r="D24" s="312">
        <v>1</v>
      </c>
      <c r="E24" s="313"/>
      <c r="F24" s="310">
        <v>1</v>
      </c>
      <c r="G24" s="310">
        <v>0</v>
      </c>
      <c r="H24" s="301">
        <f>F24+G24</f>
        <v>1</v>
      </c>
      <c r="I24" s="314"/>
      <c r="J24" s="314"/>
      <c r="K24" s="314"/>
      <c r="L24" s="314">
        <v>1</v>
      </c>
      <c r="M24" s="314"/>
      <c r="N24" s="315">
        <f>I24+J24+K24+L24+M24</f>
        <v>1</v>
      </c>
      <c r="O24" s="314"/>
      <c r="P24" s="314">
        <v>1</v>
      </c>
      <c r="Q24" s="314"/>
      <c r="R24" s="314"/>
      <c r="S24" s="316">
        <f>O24+P24+Q24+R24</f>
        <v>1</v>
      </c>
      <c r="T24" s="314"/>
      <c r="U24" s="314"/>
      <c r="V24" s="285">
        <f>T24+U24</f>
        <v>0</v>
      </c>
    </row>
    <row r="25" spans="1:22" ht="19.5" x14ac:dyDescent="0.25">
      <c r="A25" s="288"/>
      <c r="B25" s="317" t="s">
        <v>317</v>
      </c>
      <c r="C25" s="298">
        <f>C9+C17+C24</f>
        <v>15.5</v>
      </c>
      <c r="D25" s="298">
        <f>D9+D17+D24</f>
        <v>18</v>
      </c>
      <c r="E25" s="298">
        <f>E9+E17+E24</f>
        <v>0</v>
      </c>
      <c r="F25" s="298">
        <f>F9+F17+F24</f>
        <v>5</v>
      </c>
      <c r="G25" s="298">
        <f>G9+G17+G24</f>
        <v>10.5</v>
      </c>
      <c r="H25" s="298">
        <f>H9+H17+H24</f>
        <v>15.5</v>
      </c>
      <c r="I25" s="298">
        <f>I9+I17+I24</f>
        <v>1</v>
      </c>
      <c r="J25" s="298">
        <f>J9+J17+J24</f>
        <v>3</v>
      </c>
      <c r="K25" s="298">
        <f>K9+K17+K24</f>
        <v>3</v>
      </c>
      <c r="L25" s="298">
        <f>L9+L17+L24</f>
        <v>8.5</v>
      </c>
      <c r="M25" s="298">
        <f>M9+M17+M24</f>
        <v>0</v>
      </c>
      <c r="N25" s="298">
        <f>N9+N17+N24</f>
        <v>15.5</v>
      </c>
      <c r="O25" s="298">
        <f>O9+O17+O24</f>
        <v>7.5</v>
      </c>
      <c r="P25" s="298">
        <f>P9+P17+P24</f>
        <v>8</v>
      </c>
      <c r="Q25" s="298">
        <f>Q9+Q17+Q24</f>
        <v>0</v>
      </c>
      <c r="R25" s="298">
        <f>R9+R17+R24</f>
        <v>0</v>
      </c>
      <c r="S25" s="298">
        <f>S9+S17+S24</f>
        <v>15.5</v>
      </c>
      <c r="T25" s="298">
        <f>T9+T17+T24</f>
        <v>3</v>
      </c>
      <c r="U25" s="298">
        <f>U9+U17+U24</f>
        <v>0</v>
      </c>
      <c r="V25" s="298">
        <f>V24+V17+V9</f>
        <v>3</v>
      </c>
    </row>
    <row r="26" spans="1:22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</row>
    <row r="27" spans="1:22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</row>
    <row r="28" spans="1:22" x14ac:dyDescent="0.25">
      <c r="A28" s="2"/>
      <c r="B28" s="318" t="s">
        <v>318</v>
      </c>
      <c r="C28" s="318"/>
      <c r="D28" s="318"/>
      <c r="E28" s="318"/>
      <c r="F28" s="318"/>
      <c r="G28" s="318"/>
      <c r="H28" s="318"/>
      <c r="I28" s="318"/>
      <c r="J28" s="318"/>
      <c r="K28" s="318"/>
      <c r="L28" s="318"/>
      <c r="M28" s="318"/>
      <c r="N28" s="318"/>
      <c r="O28" s="318"/>
      <c r="P28" s="318"/>
      <c r="Q28" s="318"/>
      <c r="R28" s="2"/>
      <c r="S28" s="2"/>
      <c r="T28" s="2"/>
      <c r="U28" s="2"/>
      <c r="V28" s="2"/>
    </row>
    <row r="29" spans="1:22" x14ac:dyDescent="0.25">
      <c r="A29" s="2"/>
      <c r="B29" s="318"/>
      <c r="C29" s="318"/>
      <c r="D29" s="318"/>
      <c r="E29" s="318"/>
      <c r="F29" s="318"/>
      <c r="G29" s="318"/>
      <c r="H29" s="318"/>
      <c r="I29" s="318"/>
      <c r="J29" s="318"/>
      <c r="K29" s="318"/>
      <c r="L29" s="318"/>
      <c r="M29" s="318"/>
      <c r="N29" s="318"/>
      <c r="O29" s="318"/>
      <c r="P29" s="318"/>
      <c r="Q29" s="318"/>
      <c r="R29" s="2"/>
      <c r="S29" s="2"/>
      <c r="T29" s="2"/>
      <c r="U29" s="2"/>
      <c r="V29" s="2"/>
    </row>
    <row r="30" spans="1:22" x14ac:dyDescent="0.25">
      <c r="A30" s="2"/>
      <c r="B30" s="318"/>
      <c r="C30" s="318"/>
      <c r="D30" s="318"/>
      <c r="E30" s="318"/>
      <c r="F30" s="318"/>
      <c r="G30" s="318"/>
      <c r="H30" s="318"/>
      <c r="I30" s="318"/>
      <c r="J30" s="318"/>
      <c r="K30" s="318"/>
      <c r="L30" s="318"/>
      <c r="M30" s="318"/>
      <c r="N30" s="318"/>
      <c r="O30" s="318"/>
      <c r="P30" s="318"/>
      <c r="Q30" s="318"/>
      <c r="R30" s="2"/>
      <c r="S30" s="2"/>
      <c r="T30" s="2"/>
      <c r="U30" s="2"/>
      <c r="V30" s="2"/>
    </row>
  </sheetData>
  <mergeCells count="28">
    <mergeCell ref="V6:V7"/>
    <mergeCell ref="B28:Q30"/>
    <mergeCell ref="P6:P7"/>
    <mergeCell ref="Q6:Q7"/>
    <mergeCell ref="R6:R7"/>
    <mergeCell ref="S6:S7"/>
    <mergeCell ref="T6:T7"/>
    <mergeCell ref="U6:U7"/>
    <mergeCell ref="I5:N5"/>
    <mergeCell ref="O5:S5"/>
    <mergeCell ref="T5:V5"/>
    <mergeCell ref="F6:F7"/>
    <mergeCell ref="G6:G7"/>
    <mergeCell ref="H6:H7"/>
    <mergeCell ref="I6:J6"/>
    <mergeCell ref="K6:M6"/>
    <mergeCell ref="N6:N7"/>
    <mergeCell ref="O6:O7"/>
    <mergeCell ref="C1:R1"/>
    <mergeCell ref="K2:O2"/>
    <mergeCell ref="T3:U3"/>
    <mergeCell ref="A4:A7"/>
    <mergeCell ref="B4:B7"/>
    <mergeCell ref="C4:C7"/>
    <mergeCell ref="D4:D7"/>
    <mergeCell ref="E4:E7"/>
    <mergeCell ref="F4:V4"/>
    <mergeCell ref="F5:H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BCD2A-A9A3-4848-99EA-7B0AC0D14060}">
  <dimension ref="A1:N13"/>
  <sheetViews>
    <sheetView workbookViewId="0">
      <selection activeCell="C21" sqref="C21"/>
    </sheetView>
  </sheetViews>
  <sheetFormatPr defaultRowHeight="15" x14ac:dyDescent="0.25"/>
  <cols>
    <col min="2" max="2" width="43.140625" bestFit="1" customWidth="1"/>
    <col min="3" max="3" width="14.85546875" customWidth="1"/>
    <col min="6" max="6" width="15.42578125" customWidth="1"/>
    <col min="7" max="7" width="13" customWidth="1"/>
    <col min="12" max="12" width="11" customWidth="1"/>
    <col min="13" max="13" width="10.5703125" customWidth="1"/>
    <col min="14" max="14" width="13.140625" customWidth="1"/>
  </cols>
  <sheetData>
    <row r="1" spans="1:14" ht="18.75" x14ac:dyDescent="0.25">
      <c r="A1" s="240"/>
      <c r="B1" s="154" t="s">
        <v>319</v>
      </c>
      <c r="C1" s="154"/>
      <c r="D1" s="154"/>
      <c r="E1" s="154"/>
      <c r="F1" s="154"/>
      <c r="G1" s="154"/>
      <c r="H1" s="154"/>
      <c r="I1" s="154"/>
      <c r="J1" s="154"/>
      <c r="K1" s="319"/>
      <c r="L1" s="240"/>
      <c r="M1" s="1"/>
      <c r="N1" s="1"/>
    </row>
    <row r="2" spans="1:14" ht="15.75" x14ac:dyDescent="0.25">
      <c r="A2" s="240"/>
      <c r="B2" s="240"/>
      <c r="C2" s="240"/>
      <c r="D2" s="320" t="s">
        <v>320</v>
      </c>
      <c r="E2" s="320"/>
      <c r="F2" s="320"/>
      <c r="G2" s="320"/>
      <c r="H2" s="240"/>
      <c r="I2" s="240"/>
      <c r="J2" s="321" t="s">
        <v>321</v>
      </c>
      <c r="K2" s="321"/>
      <c r="L2" s="240"/>
      <c r="M2" s="1"/>
      <c r="N2" s="1"/>
    </row>
    <row r="3" spans="1:14" ht="15.75" x14ac:dyDescent="0.25">
      <c r="A3" s="162" t="s">
        <v>89</v>
      </c>
      <c r="B3" s="221" t="s">
        <v>322</v>
      </c>
      <c r="C3" s="223" t="s">
        <v>323</v>
      </c>
      <c r="D3" s="225"/>
      <c r="E3" s="225"/>
      <c r="F3" s="225"/>
      <c r="G3" s="224"/>
      <c r="H3" s="223" t="s">
        <v>324</v>
      </c>
      <c r="I3" s="225"/>
      <c r="J3" s="225"/>
      <c r="K3" s="225"/>
      <c r="L3" s="224"/>
      <c r="M3" s="322" t="s">
        <v>325</v>
      </c>
      <c r="N3" s="323"/>
    </row>
    <row r="4" spans="1:14" ht="63" x14ac:dyDescent="0.25">
      <c r="A4" s="163"/>
      <c r="B4" s="222"/>
      <c r="C4" s="173" t="s">
        <v>326</v>
      </c>
      <c r="D4" s="160" t="s">
        <v>327</v>
      </c>
      <c r="E4" s="173" t="s">
        <v>328</v>
      </c>
      <c r="F4" s="173" t="s">
        <v>329</v>
      </c>
      <c r="G4" s="173" t="s">
        <v>330</v>
      </c>
      <c r="H4" s="160" t="s">
        <v>331</v>
      </c>
      <c r="I4" s="160" t="s">
        <v>332</v>
      </c>
      <c r="J4" s="160" t="s">
        <v>333</v>
      </c>
      <c r="K4" s="173" t="s">
        <v>334</v>
      </c>
      <c r="L4" s="160" t="s">
        <v>100</v>
      </c>
      <c r="M4" s="160" t="s">
        <v>335</v>
      </c>
      <c r="N4" s="160" t="s">
        <v>336</v>
      </c>
    </row>
    <row r="5" spans="1:14" ht="15.75" x14ac:dyDescent="0.25">
      <c r="A5" s="175" t="s">
        <v>109</v>
      </c>
      <c r="B5" s="324" t="s">
        <v>17</v>
      </c>
      <c r="C5" s="175" t="s">
        <v>18</v>
      </c>
      <c r="D5" s="175" t="s">
        <v>19</v>
      </c>
      <c r="E5" s="324" t="s">
        <v>20</v>
      </c>
      <c r="F5" s="324" t="s">
        <v>21</v>
      </c>
      <c r="G5" s="324" t="s">
        <v>22</v>
      </c>
      <c r="H5" s="175" t="s">
        <v>23</v>
      </c>
      <c r="I5" s="175" t="s">
        <v>24</v>
      </c>
      <c r="J5" s="175" t="s">
        <v>25</v>
      </c>
      <c r="K5" s="324" t="s">
        <v>26</v>
      </c>
      <c r="L5" s="175" t="s">
        <v>110</v>
      </c>
      <c r="M5" s="175" t="s">
        <v>111</v>
      </c>
      <c r="N5" s="175" t="s">
        <v>27</v>
      </c>
    </row>
    <row r="6" spans="1:14" ht="15.75" x14ac:dyDescent="0.25">
      <c r="A6" s="227" t="s">
        <v>208</v>
      </c>
      <c r="B6" s="233" t="s">
        <v>337</v>
      </c>
      <c r="C6" s="229">
        <v>15</v>
      </c>
      <c r="D6" s="229">
        <v>7</v>
      </c>
      <c r="E6" s="229">
        <v>1</v>
      </c>
      <c r="F6" s="229"/>
      <c r="G6" s="229"/>
      <c r="H6" s="229">
        <v>30</v>
      </c>
      <c r="I6" s="229">
        <v>21</v>
      </c>
      <c r="J6" s="229"/>
      <c r="K6" s="229">
        <v>25</v>
      </c>
      <c r="L6" s="229">
        <v>9</v>
      </c>
      <c r="M6" s="325"/>
      <c r="N6" s="325"/>
    </row>
    <row r="7" spans="1:14" ht="15.75" x14ac:dyDescent="0.25">
      <c r="A7" s="194" t="s">
        <v>115</v>
      </c>
      <c r="B7" s="215" t="s">
        <v>338</v>
      </c>
      <c r="C7" s="229">
        <v>15</v>
      </c>
      <c r="D7" s="229">
        <v>7</v>
      </c>
      <c r="E7" s="229">
        <v>1</v>
      </c>
      <c r="F7" s="229"/>
      <c r="G7" s="229"/>
      <c r="H7" s="326">
        <v>30</v>
      </c>
      <c r="I7" s="326">
        <v>21</v>
      </c>
      <c r="J7" s="326"/>
      <c r="K7" s="229">
        <v>25</v>
      </c>
      <c r="L7" s="229">
        <v>9</v>
      </c>
      <c r="M7" s="325" t="s">
        <v>335</v>
      </c>
      <c r="N7" s="325"/>
    </row>
    <row r="8" spans="1:14" ht="15.75" x14ac:dyDescent="0.25">
      <c r="A8" s="194" t="s">
        <v>121</v>
      </c>
      <c r="B8" s="195" t="s">
        <v>339</v>
      </c>
      <c r="C8" s="229"/>
      <c r="D8" s="229"/>
      <c r="E8" s="229"/>
      <c r="F8" s="229"/>
      <c r="G8" s="229"/>
      <c r="H8" s="229"/>
      <c r="I8" s="229"/>
      <c r="J8" s="229"/>
      <c r="K8" s="229"/>
      <c r="L8" s="229"/>
      <c r="M8" s="325"/>
      <c r="N8" s="325"/>
    </row>
    <row r="9" spans="1:14" ht="15.75" x14ac:dyDescent="0.25">
      <c r="A9" s="227" t="s">
        <v>212</v>
      </c>
      <c r="B9" s="327" t="s">
        <v>340</v>
      </c>
      <c r="C9" s="229">
        <v>10</v>
      </c>
      <c r="D9" s="229">
        <v>4</v>
      </c>
      <c r="E9" s="229">
        <v>1</v>
      </c>
      <c r="F9" s="229"/>
      <c r="G9" s="229"/>
      <c r="H9" s="229">
        <v>8</v>
      </c>
      <c r="I9" s="229"/>
      <c r="J9" s="229"/>
      <c r="K9" s="229"/>
      <c r="L9" s="229">
        <v>9</v>
      </c>
      <c r="M9" s="325"/>
      <c r="N9" s="325"/>
    </row>
    <row r="10" spans="1:14" ht="15.75" x14ac:dyDescent="0.25">
      <c r="A10" s="227" t="s">
        <v>214</v>
      </c>
      <c r="B10" s="233" t="s">
        <v>341</v>
      </c>
      <c r="C10" s="229"/>
      <c r="D10" s="229"/>
      <c r="E10" s="229"/>
      <c r="F10" s="229"/>
      <c r="G10" s="229"/>
      <c r="H10" s="229">
        <v>22</v>
      </c>
      <c r="I10" s="229">
        <v>21</v>
      </c>
      <c r="J10" s="229"/>
      <c r="K10" s="229">
        <v>25</v>
      </c>
      <c r="L10" s="229"/>
      <c r="M10" s="325"/>
      <c r="N10" s="325"/>
    </row>
    <row r="11" spans="1:14" ht="19.5" x14ac:dyDescent="0.25">
      <c r="A11" s="227" t="s">
        <v>216</v>
      </c>
      <c r="B11" s="233" t="s">
        <v>342</v>
      </c>
      <c r="C11" s="229"/>
      <c r="D11" s="229"/>
      <c r="E11" s="229"/>
      <c r="F11" s="229"/>
      <c r="G11" s="229"/>
      <c r="H11" s="229"/>
      <c r="I11" s="229"/>
      <c r="J11" s="229"/>
      <c r="K11" s="229"/>
      <c r="L11" s="229"/>
      <c r="M11" s="325"/>
      <c r="N11" s="325"/>
    </row>
    <row r="12" spans="1:14" ht="15.75" x14ac:dyDescent="0.25">
      <c r="A12" s="194" t="s">
        <v>80</v>
      </c>
      <c r="B12" s="195" t="s">
        <v>343</v>
      </c>
      <c r="C12" s="229">
        <v>10</v>
      </c>
      <c r="D12" s="229">
        <v>4</v>
      </c>
      <c r="E12" s="229">
        <v>1</v>
      </c>
      <c r="F12" s="229"/>
      <c r="G12" s="229"/>
      <c r="H12" s="229">
        <v>30</v>
      </c>
      <c r="I12" s="229">
        <v>21</v>
      </c>
      <c r="J12" s="229"/>
      <c r="K12" s="229">
        <v>25</v>
      </c>
      <c r="L12" s="229">
        <v>9</v>
      </c>
      <c r="M12" s="325"/>
      <c r="N12" s="325"/>
    </row>
    <row r="13" spans="1:14" ht="15.75" x14ac:dyDescent="0.25">
      <c r="A13" s="194" t="s">
        <v>82</v>
      </c>
      <c r="B13" s="195" t="s">
        <v>344</v>
      </c>
      <c r="C13" s="229">
        <v>5</v>
      </c>
      <c r="D13" s="229">
        <v>3</v>
      </c>
      <c r="E13" s="229"/>
      <c r="F13" s="229"/>
      <c r="G13" s="229"/>
      <c r="H13" s="229"/>
      <c r="I13" s="229"/>
      <c r="J13" s="229"/>
      <c r="K13" s="229"/>
      <c r="L13" s="229"/>
      <c r="M13" s="325"/>
      <c r="N13" s="325"/>
    </row>
  </sheetData>
  <mergeCells count="8">
    <mergeCell ref="M3:N3"/>
    <mergeCell ref="B1:J1"/>
    <mergeCell ref="D2:G2"/>
    <mergeCell ref="J2:K2"/>
    <mergeCell ref="A3:A4"/>
    <mergeCell ref="B3:B4"/>
    <mergeCell ref="C3:G3"/>
    <mergeCell ref="H3:L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C3172D-6EDB-44DC-9142-3F2F78E49369}">
  <dimension ref="A1:O6"/>
  <sheetViews>
    <sheetView workbookViewId="0">
      <selection activeCell="Q4" sqref="Q4"/>
    </sheetView>
  </sheetViews>
  <sheetFormatPr defaultRowHeight="15" x14ac:dyDescent="0.25"/>
  <cols>
    <col min="2" max="2" width="28.140625" bestFit="1" customWidth="1"/>
    <col min="3" max="3" width="35.140625" bestFit="1" customWidth="1"/>
    <col min="4" max="4" width="13" customWidth="1"/>
    <col min="5" max="5" width="18.140625" customWidth="1"/>
    <col min="6" max="6" width="11.42578125" customWidth="1"/>
    <col min="7" max="7" width="14.5703125" customWidth="1"/>
    <col min="8" max="8" width="13.28515625" customWidth="1"/>
    <col min="9" max="9" width="10.7109375" customWidth="1"/>
    <col min="10" max="10" width="11.85546875" customWidth="1"/>
    <col min="11" max="11" width="16.5703125" customWidth="1"/>
    <col min="14" max="14" width="15.140625" customWidth="1"/>
  </cols>
  <sheetData>
    <row r="1" spans="1:15" ht="45" customHeight="1" x14ac:dyDescent="0.25">
      <c r="A1" s="1"/>
      <c r="B1" s="328"/>
      <c r="C1" s="328"/>
      <c r="D1" s="154" t="s">
        <v>367</v>
      </c>
      <c r="E1" s="154"/>
      <c r="F1" s="154"/>
      <c r="G1" s="154"/>
      <c r="H1" s="154"/>
      <c r="I1" s="154"/>
      <c r="J1" s="154"/>
      <c r="K1" s="154"/>
      <c r="L1" s="328"/>
      <c r="M1" s="328"/>
      <c r="N1" s="1"/>
      <c r="O1" s="1"/>
    </row>
    <row r="2" spans="1:15" ht="18.75" x14ac:dyDescent="0.25">
      <c r="A2" s="1"/>
      <c r="B2" s="1"/>
      <c r="C2" s="329"/>
      <c r="D2" s="329"/>
      <c r="E2" s="329"/>
      <c r="F2" s="329"/>
      <c r="G2" s="330" t="s">
        <v>320</v>
      </c>
      <c r="H2" s="330"/>
      <c r="I2" s="330"/>
      <c r="J2" s="330"/>
      <c r="K2" s="330"/>
      <c r="L2" s="330"/>
      <c r="M2" s="331"/>
      <c r="N2" s="332" t="s">
        <v>345</v>
      </c>
      <c r="O2" s="1"/>
    </row>
    <row r="3" spans="1:15" ht="15.75" x14ac:dyDescent="0.25">
      <c r="A3" s="162" t="s">
        <v>346</v>
      </c>
      <c r="B3" s="221" t="s">
        <v>338</v>
      </c>
      <c r="C3" s="333" t="s">
        <v>347</v>
      </c>
      <c r="D3" s="219" t="s">
        <v>348</v>
      </c>
      <c r="E3" s="334"/>
      <c r="F3" s="220" t="s">
        <v>349</v>
      </c>
      <c r="G3" s="335"/>
      <c r="H3" s="337" t="s">
        <v>350</v>
      </c>
      <c r="I3" s="338" t="s">
        <v>351</v>
      </c>
      <c r="J3" s="340"/>
      <c r="K3" s="339"/>
      <c r="L3" s="322" t="s">
        <v>352</v>
      </c>
      <c r="M3" s="323"/>
      <c r="N3" s="341" t="s">
        <v>353</v>
      </c>
      <c r="O3" s="341" t="s">
        <v>354</v>
      </c>
    </row>
    <row r="4" spans="1:15" ht="126" x14ac:dyDescent="0.25">
      <c r="A4" s="163"/>
      <c r="B4" s="222"/>
      <c r="C4" s="222"/>
      <c r="D4" s="173" t="s">
        <v>355</v>
      </c>
      <c r="E4" s="173" t="s">
        <v>356</v>
      </c>
      <c r="F4" s="343" t="s">
        <v>357</v>
      </c>
      <c r="G4" s="173" t="s">
        <v>358</v>
      </c>
      <c r="H4" s="336"/>
      <c r="I4" s="242" t="s">
        <v>359</v>
      </c>
      <c r="J4" s="242" t="s">
        <v>360</v>
      </c>
      <c r="K4" s="242" t="s">
        <v>361</v>
      </c>
      <c r="L4" s="173" t="s">
        <v>362</v>
      </c>
      <c r="M4" s="173" t="s">
        <v>344</v>
      </c>
      <c r="N4" s="342"/>
      <c r="O4" s="342"/>
    </row>
    <row r="5" spans="1:15" ht="15.75" x14ac:dyDescent="0.25">
      <c r="A5" s="175" t="s">
        <v>109</v>
      </c>
      <c r="B5" s="324" t="s">
        <v>17</v>
      </c>
      <c r="C5" s="175" t="s">
        <v>18</v>
      </c>
      <c r="D5" s="175" t="s">
        <v>19</v>
      </c>
      <c r="E5" s="175" t="s">
        <v>20</v>
      </c>
      <c r="F5" s="175" t="s">
        <v>21</v>
      </c>
      <c r="G5" s="175" t="s">
        <v>22</v>
      </c>
      <c r="H5" s="175" t="s">
        <v>23</v>
      </c>
      <c r="I5" s="175" t="s">
        <v>24</v>
      </c>
      <c r="J5" s="175" t="s">
        <v>25</v>
      </c>
      <c r="K5" s="175" t="s">
        <v>26</v>
      </c>
      <c r="L5" s="175" t="s">
        <v>110</v>
      </c>
      <c r="M5" s="175" t="s">
        <v>111</v>
      </c>
      <c r="N5" s="324" t="s">
        <v>27</v>
      </c>
      <c r="O5" s="175" t="s">
        <v>28</v>
      </c>
    </row>
    <row r="6" spans="1:15" ht="94.5" x14ac:dyDescent="0.25">
      <c r="A6" s="344">
        <v>4</v>
      </c>
      <c r="B6" s="346" t="s">
        <v>364</v>
      </c>
      <c r="C6" s="345" t="s">
        <v>365</v>
      </c>
      <c r="D6" s="345"/>
      <c r="E6" s="345" t="s">
        <v>356</v>
      </c>
      <c r="F6" s="345"/>
      <c r="G6" s="345" t="s">
        <v>366</v>
      </c>
      <c r="H6" s="347">
        <v>172.8</v>
      </c>
      <c r="I6" s="347">
        <v>75.52</v>
      </c>
      <c r="J6" s="347">
        <v>21.76</v>
      </c>
      <c r="K6" s="347">
        <v>75.52</v>
      </c>
      <c r="L6" s="345" t="s">
        <v>362</v>
      </c>
      <c r="M6" s="345"/>
      <c r="N6" s="229" t="s">
        <v>363</v>
      </c>
      <c r="O6" s="326">
        <v>1</v>
      </c>
    </row>
  </sheetData>
  <mergeCells count="12">
    <mergeCell ref="N3:N4"/>
    <mergeCell ref="O3:O4"/>
    <mergeCell ref="D1:K1"/>
    <mergeCell ref="G2:L2"/>
    <mergeCell ref="A3:A4"/>
    <mergeCell ref="B3:B4"/>
    <mergeCell ref="C3:C4"/>
    <mergeCell ref="D3:E3"/>
    <mergeCell ref="F3:G3"/>
    <mergeCell ref="H3:H4"/>
    <mergeCell ref="I3:K3"/>
    <mergeCell ref="L3:M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0D4D1B-2C1F-499B-8399-65F12CB2B46B}">
  <dimension ref="A1:O7"/>
  <sheetViews>
    <sheetView workbookViewId="0">
      <selection activeCell="L16" sqref="L16"/>
    </sheetView>
  </sheetViews>
  <sheetFormatPr defaultRowHeight="15" x14ac:dyDescent="0.25"/>
  <cols>
    <col min="2" max="2" width="19" bestFit="1" customWidth="1"/>
  </cols>
  <sheetData>
    <row r="1" spans="1:15" ht="33" customHeight="1" x14ac:dyDescent="0.25">
      <c r="A1" s="1"/>
      <c r="B1" s="1"/>
      <c r="C1" s="348" t="s">
        <v>381</v>
      </c>
      <c r="D1" s="348"/>
      <c r="E1" s="348"/>
      <c r="F1" s="348"/>
      <c r="G1" s="348"/>
      <c r="H1" s="348"/>
      <c r="I1" s="348"/>
      <c r="J1" s="348"/>
      <c r="K1" s="348"/>
      <c r="L1" s="348"/>
      <c r="M1" s="348"/>
      <c r="N1" s="348"/>
      <c r="O1" s="1"/>
    </row>
    <row r="2" spans="1:15" x14ac:dyDescent="0.25">
      <c r="A2" s="1"/>
      <c r="B2" s="1"/>
      <c r="C2" s="349"/>
      <c r="D2" s="349"/>
      <c r="E2" s="349"/>
      <c r="F2" s="349"/>
      <c r="G2" s="349"/>
      <c r="H2" s="349"/>
      <c r="I2" s="349"/>
      <c r="J2" s="349"/>
      <c r="K2" s="349"/>
      <c r="L2" s="349"/>
      <c r="M2" s="1"/>
      <c r="N2" s="1"/>
      <c r="O2" s="1"/>
    </row>
    <row r="3" spans="1:15" ht="15.75" thickBot="1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350" t="s">
        <v>368</v>
      </c>
      <c r="O3" s="1"/>
    </row>
    <row r="4" spans="1:15" ht="60.75" customHeight="1" thickBot="1" x14ac:dyDescent="0.3">
      <c r="A4" s="351" t="s">
        <v>89</v>
      </c>
      <c r="B4" s="353" t="s">
        <v>369</v>
      </c>
      <c r="C4" s="355" t="s">
        <v>370</v>
      </c>
      <c r="D4" s="354"/>
      <c r="E4" s="356" t="s">
        <v>371</v>
      </c>
      <c r="F4" s="355"/>
      <c r="G4" s="357" t="s">
        <v>372</v>
      </c>
      <c r="H4" s="359" t="s">
        <v>373</v>
      </c>
      <c r="I4" s="360"/>
      <c r="J4" s="357" t="s">
        <v>374</v>
      </c>
      <c r="K4" s="361" t="s">
        <v>375</v>
      </c>
      <c r="L4" s="361"/>
      <c r="M4" s="357" t="s">
        <v>376</v>
      </c>
      <c r="N4" s="363" t="s">
        <v>377</v>
      </c>
      <c r="O4" s="362"/>
    </row>
    <row r="5" spans="1:15" ht="31.5" x14ac:dyDescent="0.25">
      <c r="A5" s="352"/>
      <c r="B5" s="364" t="s">
        <v>378</v>
      </c>
      <c r="C5" s="364" t="s">
        <v>13</v>
      </c>
      <c r="D5" s="364" t="s">
        <v>14</v>
      </c>
      <c r="E5" s="364" t="s">
        <v>379</v>
      </c>
      <c r="F5" s="365" t="s">
        <v>380</v>
      </c>
      <c r="G5" s="358"/>
      <c r="H5" s="366" t="s">
        <v>13</v>
      </c>
      <c r="I5" s="367" t="s">
        <v>14</v>
      </c>
      <c r="J5" s="358"/>
      <c r="K5" s="368" t="s">
        <v>13</v>
      </c>
      <c r="L5" s="369" t="s">
        <v>14</v>
      </c>
      <c r="M5" s="358"/>
      <c r="N5" s="370" t="s">
        <v>13</v>
      </c>
      <c r="O5" s="371" t="s">
        <v>14</v>
      </c>
    </row>
    <row r="6" spans="1:15" ht="15.75" x14ac:dyDescent="0.25">
      <c r="A6" s="352"/>
      <c r="B6" s="173">
        <v>1</v>
      </c>
      <c r="C6" s="173">
        <v>2</v>
      </c>
      <c r="D6" s="173">
        <v>3</v>
      </c>
      <c r="E6" s="173">
        <v>4</v>
      </c>
      <c r="F6" s="173">
        <v>5</v>
      </c>
      <c r="G6" s="372">
        <v>6</v>
      </c>
      <c r="H6" s="173">
        <v>7</v>
      </c>
      <c r="I6" s="173">
        <v>8</v>
      </c>
      <c r="J6" s="173">
        <v>9</v>
      </c>
      <c r="K6" s="373">
        <v>10</v>
      </c>
      <c r="L6" s="373">
        <v>11</v>
      </c>
      <c r="M6" s="173">
        <v>12</v>
      </c>
      <c r="N6" s="373">
        <v>13</v>
      </c>
      <c r="O6" s="373">
        <v>14</v>
      </c>
    </row>
    <row r="7" spans="1:15" ht="15.75" x14ac:dyDescent="0.25">
      <c r="A7" s="375">
        <v>4</v>
      </c>
      <c r="B7" s="379" t="s">
        <v>364</v>
      </c>
      <c r="C7" s="229">
        <v>8124</v>
      </c>
      <c r="D7" s="229">
        <v>25162</v>
      </c>
      <c r="E7" s="229">
        <v>8813</v>
      </c>
      <c r="F7" s="229">
        <v>12300</v>
      </c>
      <c r="G7" s="229">
        <v>204.32</v>
      </c>
      <c r="H7" s="377">
        <v>486</v>
      </c>
      <c r="I7" s="378">
        <v>1727</v>
      </c>
      <c r="J7" s="326">
        <v>59.5</v>
      </c>
      <c r="K7" s="229">
        <v>304</v>
      </c>
      <c r="L7" s="229">
        <v>500</v>
      </c>
      <c r="M7" s="376">
        <v>28</v>
      </c>
      <c r="N7" s="374">
        <v>148</v>
      </c>
      <c r="O7" s="374">
        <v>375</v>
      </c>
    </row>
  </sheetData>
  <mergeCells count="10">
    <mergeCell ref="C1:N1"/>
    <mergeCell ref="A4:A6"/>
    <mergeCell ref="C4:D4"/>
    <mergeCell ref="E4:F4"/>
    <mergeCell ref="G4:G5"/>
    <mergeCell ref="H4:I4"/>
    <mergeCell ref="J4:J5"/>
    <mergeCell ref="K4:L4"/>
    <mergeCell ref="M4:M5"/>
    <mergeCell ref="N4:O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10</vt:i4>
      </vt:variant>
    </vt:vector>
  </HeadingPairs>
  <TitlesOfParts>
    <vt:vector size="10" baseType="lpstr">
      <vt:lpstr>Ilova-1</vt:lpstr>
      <vt:lpstr>Ilova -2</vt:lpstr>
      <vt:lpstr>Ilova-3</vt:lpstr>
      <vt:lpstr>Ilova-4</vt:lpstr>
      <vt:lpstr>ilova-5</vt:lpstr>
      <vt:lpstr>ilova-6</vt:lpstr>
      <vt:lpstr>Ilova-7</vt:lpstr>
      <vt:lpstr>ilova-8</vt:lpstr>
      <vt:lpstr>ilova-9</vt:lpstr>
      <vt:lpstr>ilova-10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2025-10-22T10:24:22Z</dcterms:created>
  <dcterms:modified xsi:type="dcterms:W3CDTF">2025-10-22T10:41:06Z</dcterms:modified>
</cp:coreProperties>
</file>